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72" activeTab="3"/>
  </bookViews>
  <sheets>
    <sheet name="6.3." sheetId="1" r:id="rId1"/>
    <sheet name="UPUTE" sheetId="2" r:id="rId2"/>
    <sheet name="Osnovni podaci" sheetId="3" r:id="rId3"/>
    <sheet name="Ulaganja i aktivnosti" sheetId="4" r:id="rId4"/>
    <sheet name="Zemljište,životinje, objekti..." sheetId="5" r:id="rId5"/>
    <sheet name="Prihodi i troškovi" sheetId="6" r:id="rId6"/>
    <sheet name="RDG" sheetId="7" r:id="rId7"/>
    <sheet name="Financijski_tok" sheetId="8" r:id="rId8"/>
  </sheets>
  <definedNames>
    <definedName name="A">#REF!</definedName>
    <definedName name="aa">#REF!</definedName>
    <definedName name="_xlnm.Print_Titles" localSheetId="7">'Financijski_tok'!$A:$C</definedName>
    <definedName name="_xlnm.Print_Titles" localSheetId="5">'Prihodi i troškovi'!$A:$A</definedName>
    <definedName name="_xlnm.Print_Titles" localSheetId="6">'RDG'!$A:$C</definedName>
    <definedName name="_xlnm.Print_Titles" localSheetId="4">'Zemljište,životinje, objekti...'!$A:$B</definedName>
    <definedName name="K2ab25">#REF!</definedName>
    <definedName name="K2an1">#REF!</definedName>
    <definedName name="K2an10">#REF!</definedName>
    <definedName name="K2an11">#REF!</definedName>
    <definedName name="K2an12">#REF!</definedName>
    <definedName name="K2an13">#REF!</definedName>
    <definedName name="K2an14">#REF!</definedName>
    <definedName name="K2an15">#REF!</definedName>
    <definedName name="K2an16">#REF!</definedName>
    <definedName name="K2an17">#REF!</definedName>
    <definedName name="K2an18">#REF!</definedName>
    <definedName name="K2an19">#REF!</definedName>
    <definedName name="K2an2">#REF!</definedName>
    <definedName name="K2an20">#REF!</definedName>
    <definedName name="K2an21">#REF!</definedName>
    <definedName name="K2an22">#REF!</definedName>
    <definedName name="K2an23">#REF!</definedName>
    <definedName name="K2an24">#REF!</definedName>
    <definedName name="K2an25">#REF!</definedName>
    <definedName name="K2an3">#REF!</definedName>
    <definedName name="K2an4">#REF!</definedName>
    <definedName name="K2an5">#REF!</definedName>
    <definedName name="K2an6">#REF!</definedName>
    <definedName name="K2an7">#REF!</definedName>
    <definedName name="K2an8">#REF!</definedName>
    <definedName name="K2an9">#REF!</definedName>
    <definedName name="K2dug1">#REF!</definedName>
    <definedName name="K2dug10">#REF!</definedName>
    <definedName name="K2dug11">#REF!</definedName>
    <definedName name="K2dug12">#REF!</definedName>
    <definedName name="K2dug13">#REF!</definedName>
    <definedName name="K2dug14">#REF!</definedName>
    <definedName name="K2dug15">#REF!</definedName>
    <definedName name="K2dug16">#REF!</definedName>
    <definedName name="K2dug17">#REF!</definedName>
    <definedName name="K2dug18">#REF!</definedName>
    <definedName name="K2dug19">#REF!</definedName>
    <definedName name="K2dug2">#REF!</definedName>
    <definedName name="K2dug20">#REF!</definedName>
    <definedName name="K2dug21">#REF!</definedName>
    <definedName name="K2dug22">#REF!</definedName>
    <definedName name="K2dug23">#REF!</definedName>
    <definedName name="K2dug24">#REF!</definedName>
    <definedName name="K2dug25">#REF!</definedName>
    <definedName name="K2dug3">#REF!</definedName>
    <definedName name="K2dug4">#REF!</definedName>
    <definedName name="K2dug5">#REF!</definedName>
    <definedName name="K2dug6">#REF!</definedName>
    <definedName name="K2dug7">#REF!</definedName>
    <definedName name="K2dug8">#REF!</definedName>
    <definedName name="K2dug9">#REF!</definedName>
    <definedName name="K2kta1">#REF!</definedName>
    <definedName name="K2kta10">#REF!</definedName>
    <definedName name="K2kta11">#REF!</definedName>
    <definedName name="K2kta12">#REF!</definedName>
    <definedName name="K2kta13">#REF!</definedName>
    <definedName name="K2kta14">#REF!</definedName>
    <definedName name="K2kta15">#REF!</definedName>
    <definedName name="K2kta16">#REF!</definedName>
    <definedName name="K2kta17">#REF!</definedName>
    <definedName name="K2kta18">#REF!</definedName>
    <definedName name="K2kta19">#REF!</definedName>
    <definedName name="K2kta2">#REF!</definedName>
    <definedName name="K2kta20">#REF!</definedName>
    <definedName name="K2kta21">#REF!</definedName>
    <definedName name="K2kta22">#REF!</definedName>
    <definedName name="K2kta23">#REF!</definedName>
    <definedName name="K2kta24">#REF!</definedName>
    <definedName name="K2kta25">#REF!</definedName>
    <definedName name="K2kta3">#REF!</definedName>
    <definedName name="K2kta4">#REF!</definedName>
    <definedName name="K2kta5">#REF!</definedName>
    <definedName name="K2kta6">#REF!</definedName>
    <definedName name="K2kta7">#REF!</definedName>
    <definedName name="K2kta8">#REF!</definedName>
    <definedName name="K2kta9">#REF!</definedName>
    <definedName name="K2OD1">#REF!</definedName>
    <definedName name="K2OD10">#REF!</definedName>
    <definedName name="K2OD11">#REF!</definedName>
    <definedName name="K2OD12">#REF!</definedName>
    <definedName name="K2OD13">#REF!</definedName>
    <definedName name="K2OD14">#REF!</definedName>
    <definedName name="K2OD15">#REF!</definedName>
    <definedName name="K2OD16">#REF!</definedName>
    <definedName name="K2OD17">#REF!</definedName>
    <definedName name="K2OD18">#REF!</definedName>
    <definedName name="K2OD19">#REF!</definedName>
    <definedName name="K2OD2">#REF!</definedName>
    <definedName name="K2OD20">#REF!</definedName>
    <definedName name="K2OD21">#REF!</definedName>
    <definedName name="K2OD22">#REF!</definedName>
    <definedName name="K2OD23">#REF!</definedName>
    <definedName name="K2OD24">#REF!</definedName>
    <definedName name="K2OD25">#REF!</definedName>
    <definedName name="K2OD3">#REF!</definedName>
    <definedName name="K2OD4">#REF!</definedName>
    <definedName name="K2OD5">#REF!</definedName>
    <definedName name="K2OD6">#REF!</definedName>
    <definedName name="K2OD7">#REF!</definedName>
    <definedName name="K2OD8">#REF!</definedName>
    <definedName name="K2OD9">#REF!</definedName>
    <definedName name="K3an1">#REF!</definedName>
    <definedName name="K3an10">#REF!</definedName>
    <definedName name="K3an11">#REF!</definedName>
    <definedName name="K3an12">#REF!</definedName>
    <definedName name="K3an13">#REF!</definedName>
    <definedName name="K3an14">#REF!</definedName>
    <definedName name="K3an15">#REF!</definedName>
    <definedName name="K3an16">#REF!</definedName>
    <definedName name="K3an17">#REF!</definedName>
    <definedName name="K3an18">#REF!</definedName>
    <definedName name="K3an19">#REF!</definedName>
    <definedName name="K3an2">#REF!</definedName>
    <definedName name="K3an20">#REF!</definedName>
    <definedName name="K3an21">#REF!</definedName>
    <definedName name="K3an22">#REF!</definedName>
    <definedName name="K3an23">#REF!</definedName>
    <definedName name="K3an24">#REF!</definedName>
    <definedName name="K3an25">#REF!</definedName>
    <definedName name="K3an3">#REF!</definedName>
    <definedName name="K3an4">#REF!</definedName>
    <definedName name="K3an5">#REF!</definedName>
    <definedName name="K3an6">#REF!</definedName>
    <definedName name="K3an7">#REF!</definedName>
    <definedName name="K3an8">#REF!</definedName>
    <definedName name="K3an9">#REF!</definedName>
    <definedName name="K3dug1">#REF!</definedName>
    <definedName name="K3dug10">#REF!</definedName>
    <definedName name="K3dug11">#REF!</definedName>
    <definedName name="K3dug12">#REF!</definedName>
    <definedName name="K3dug13">#REF!</definedName>
    <definedName name="K3dug14">#REF!</definedName>
    <definedName name="K3dug15">#REF!</definedName>
    <definedName name="K3dug16">#REF!</definedName>
    <definedName name="K3dug17">#REF!</definedName>
    <definedName name="K3dug18">#REF!</definedName>
    <definedName name="K3dug19">#REF!</definedName>
    <definedName name="K3dug2">#REF!</definedName>
    <definedName name="K3dug20">#REF!</definedName>
    <definedName name="K3dug21">#REF!</definedName>
    <definedName name="K3dug22">#REF!</definedName>
    <definedName name="K3dug23">#REF!</definedName>
    <definedName name="K3dug24">#REF!</definedName>
    <definedName name="K3dug25">#REF!</definedName>
    <definedName name="K3dug3">#REF!</definedName>
    <definedName name="K3dug4">#REF!</definedName>
    <definedName name="K3dug5">#REF!</definedName>
    <definedName name="K3dug6">#REF!</definedName>
    <definedName name="K3dug7">#REF!</definedName>
    <definedName name="K3dug8">#REF!</definedName>
    <definedName name="K3dug9">#REF!</definedName>
    <definedName name="K3kta1">#REF!</definedName>
    <definedName name="K3kta10">#REF!</definedName>
    <definedName name="K3kta11">#REF!</definedName>
    <definedName name="K3kta12">#REF!</definedName>
    <definedName name="K3kta13">#REF!</definedName>
    <definedName name="K3kta14">#REF!</definedName>
    <definedName name="K3kta15">#REF!</definedName>
    <definedName name="K3kta16">#REF!</definedName>
    <definedName name="K3kta17">#REF!</definedName>
    <definedName name="K3kta18">#REF!</definedName>
    <definedName name="K3kta19">#REF!</definedName>
    <definedName name="K3kta2">#REF!</definedName>
    <definedName name="K3kta20">#REF!</definedName>
    <definedName name="K3kta21">#REF!</definedName>
    <definedName name="K3kta22">#REF!</definedName>
    <definedName name="K3kta23">#REF!</definedName>
    <definedName name="K3kta24">#REF!</definedName>
    <definedName name="K3kta25">#REF!</definedName>
    <definedName name="K3kta3">#REF!</definedName>
    <definedName name="K3kta4">#REF!</definedName>
    <definedName name="K3kta5">#REF!</definedName>
    <definedName name="K3kta6">#REF!</definedName>
    <definedName name="K3kta7">#REF!</definedName>
    <definedName name="K3kta8">#REF!</definedName>
    <definedName name="K3kta9">#REF!</definedName>
    <definedName name="K3OD1">#REF!</definedName>
    <definedName name="K3OD10">#REF!</definedName>
    <definedName name="K3OD11">#REF!</definedName>
    <definedName name="K3OD12">#REF!</definedName>
    <definedName name="K3OD13">#REF!</definedName>
    <definedName name="K3OD14">#REF!</definedName>
    <definedName name="K3OD15">#REF!</definedName>
    <definedName name="K3OD16">#REF!</definedName>
    <definedName name="K3OD17">#REF!</definedName>
    <definedName name="K3OD18">#REF!</definedName>
    <definedName name="K3OD19">#REF!</definedName>
    <definedName name="K3OD2">#REF!</definedName>
    <definedName name="K3OD20">#REF!</definedName>
    <definedName name="K3OD21">#REF!</definedName>
    <definedName name="K3OD22">#REF!</definedName>
    <definedName name="K3OD23">#REF!</definedName>
    <definedName name="K3OD24">#REF!</definedName>
    <definedName name="K3OD25">#REF!</definedName>
    <definedName name="K3OD3">#REF!</definedName>
    <definedName name="K3OD4">#REF!</definedName>
    <definedName name="K3OD5">#REF!</definedName>
    <definedName name="K3OD6">#REF!</definedName>
    <definedName name="K3OD7">#REF!</definedName>
    <definedName name="K3OD8">#REF!</definedName>
    <definedName name="K3OD9">#REF!</definedName>
    <definedName name="K4an1">#REF!</definedName>
    <definedName name="K4an10">#REF!</definedName>
    <definedName name="K4an11">#REF!</definedName>
    <definedName name="K4an12">#REF!</definedName>
    <definedName name="K4an13">#REF!</definedName>
    <definedName name="K4an14">#REF!</definedName>
    <definedName name="K4an15">#REF!</definedName>
    <definedName name="K4an16">#REF!</definedName>
    <definedName name="K4an17">#REF!</definedName>
    <definedName name="K4an18">#REF!</definedName>
    <definedName name="K4an19">#REF!</definedName>
    <definedName name="K4an2">#REF!</definedName>
    <definedName name="K4an20">#REF!</definedName>
    <definedName name="K4an21">#REF!</definedName>
    <definedName name="K4an22">#REF!</definedName>
    <definedName name="K4an23">#REF!</definedName>
    <definedName name="K4an24">#REF!</definedName>
    <definedName name="K4an25">#REF!</definedName>
    <definedName name="K4an3">#REF!</definedName>
    <definedName name="K4an4">#REF!</definedName>
    <definedName name="K4an5">#REF!</definedName>
    <definedName name="K4an6">#REF!</definedName>
    <definedName name="K4an7">#REF!</definedName>
    <definedName name="K4an8">#REF!</definedName>
    <definedName name="K4an9">#REF!</definedName>
    <definedName name="K4dug1">#REF!</definedName>
    <definedName name="K4dug10">#REF!</definedName>
    <definedName name="K4dug11">#REF!</definedName>
    <definedName name="K4dug12">#REF!</definedName>
    <definedName name="K4dug13">#REF!</definedName>
    <definedName name="K4dug14">#REF!</definedName>
    <definedName name="K4dug15">#REF!</definedName>
    <definedName name="K4dug16">#REF!</definedName>
    <definedName name="K4dug17">#REF!</definedName>
    <definedName name="K4dug18">#REF!</definedName>
    <definedName name="K4dug19">#REF!</definedName>
    <definedName name="K4dug2">#REF!</definedName>
    <definedName name="K4dug20">#REF!</definedName>
    <definedName name="K4dug21">#REF!</definedName>
    <definedName name="K4dug22">#REF!</definedName>
    <definedName name="K4dug23">#REF!</definedName>
    <definedName name="K4dug24">#REF!</definedName>
    <definedName name="K4dug25">#REF!</definedName>
    <definedName name="K4dug3">#REF!</definedName>
    <definedName name="K4dug4">#REF!</definedName>
    <definedName name="K4dug5">#REF!</definedName>
    <definedName name="K4dug6">#REF!</definedName>
    <definedName name="K4dug7">#REF!</definedName>
    <definedName name="K4dug8">#REF!</definedName>
    <definedName name="K4dug9">#REF!</definedName>
    <definedName name="K4kta1">#REF!</definedName>
    <definedName name="K4kta10">#REF!</definedName>
    <definedName name="K4kta11">#REF!</definedName>
    <definedName name="K4kta12">#REF!</definedName>
    <definedName name="K4kta13">#REF!</definedName>
    <definedName name="K4kta14">#REF!</definedName>
    <definedName name="K4kta15">#REF!</definedName>
    <definedName name="K4kta16">#REF!</definedName>
    <definedName name="K4kta17">#REF!</definedName>
    <definedName name="K4kta18">#REF!</definedName>
    <definedName name="K4kta19">#REF!</definedName>
    <definedName name="K4kta2">#REF!</definedName>
    <definedName name="K4kta20">#REF!</definedName>
    <definedName name="K4kta21">#REF!</definedName>
    <definedName name="K4kta22">#REF!</definedName>
    <definedName name="K4kta23">#REF!</definedName>
    <definedName name="K4kta24">#REF!</definedName>
    <definedName name="K4kta25">#REF!</definedName>
    <definedName name="K4kta3">#REF!</definedName>
    <definedName name="K4kta4">#REF!</definedName>
    <definedName name="K4kta5">#REF!</definedName>
    <definedName name="K4kta6">#REF!</definedName>
    <definedName name="K4kta7">#REF!</definedName>
    <definedName name="K4kta8">#REF!</definedName>
    <definedName name="K4kta9">#REF!</definedName>
    <definedName name="K4OD1">#REF!</definedName>
    <definedName name="K4OD10">#REF!</definedName>
    <definedName name="K4OD11">#REF!</definedName>
    <definedName name="K4OD12">#REF!</definedName>
    <definedName name="K4OD13">#REF!</definedName>
    <definedName name="K4OD14">#REF!</definedName>
    <definedName name="K4OD15">#REF!</definedName>
    <definedName name="K4OD16">#REF!</definedName>
    <definedName name="K4OD17">#REF!</definedName>
    <definedName name="K4OD18">#REF!</definedName>
    <definedName name="K4OD19">#REF!</definedName>
    <definedName name="K4OD2">#REF!</definedName>
    <definedName name="K4OD20">#REF!</definedName>
    <definedName name="K4OD21">#REF!</definedName>
    <definedName name="K4OD22">#REF!</definedName>
    <definedName name="K4OD23">#REF!</definedName>
    <definedName name="K4OD24">#REF!</definedName>
    <definedName name="K4OD25">#REF!</definedName>
    <definedName name="K4OD3">#REF!</definedName>
    <definedName name="K4OD4">#REF!</definedName>
    <definedName name="K4OD5">#REF!</definedName>
    <definedName name="K4OD6">#REF!</definedName>
    <definedName name="K4OD7">#REF!</definedName>
    <definedName name="K4OD8">#REF!</definedName>
    <definedName name="K4OD9">#REF!</definedName>
    <definedName name="K5an1">#REF!</definedName>
    <definedName name="K5an10">#REF!</definedName>
    <definedName name="K5an11">#REF!</definedName>
    <definedName name="K5an12">#REF!</definedName>
    <definedName name="K5an13">#REF!</definedName>
    <definedName name="K5an14">#REF!</definedName>
    <definedName name="K5an15">#REF!</definedName>
    <definedName name="K5an16">#REF!</definedName>
    <definedName name="K5an17">#REF!</definedName>
    <definedName name="K5an18">#REF!</definedName>
    <definedName name="K5an19">#REF!</definedName>
    <definedName name="K5an2">#REF!</definedName>
    <definedName name="K5an20">#REF!</definedName>
    <definedName name="K5an21">#REF!</definedName>
    <definedName name="K5an22">#REF!</definedName>
    <definedName name="K5an23">#REF!</definedName>
    <definedName name="K5an24">#REF!</definedName>
    <definedName name="K5an25">#REF!</definedName>
    <definedName name="K5an3">#REF!</definedName>
    <definedName name="K5an4">#REF!</definedName>
    <definedName name="K5an5">#REF!</definedName>
    <definedName name="K5an6">#REF!</definedName>
    <definedName name="K5an7">#REF!</definedName>
    <definedName name="K5an8">#REF!</definedName>
    <definedName name="K5an9">#REF!</definedName>
    <definedName name="K5dug1">#REF!</definedName>
    <definedName name="K5dug10">#REF!</definedName>
    <definedName name="K5dug11">#REF!</definedName>
    <definedName name="K5dug12">#REF!</definedName>
    <definedName name="K5dug13">#REF!</definedName>
    <definedName name="K5dug14">#REF!</definedName>
    <definedName name="K5dug15">#REF!</definedName>
    <definedName name="K5dug16">#REF!</definedName>
    <definedName name="K5dug17">#REF!</definedName>
    <definedName name="K5dug18">#REF!</definedName>
    <definedName name="K5dug19">#REF!</definedName>
    <definedName name="K5dug2">#REF!</definedName>
    <definedName name="K5dug20">#REF!</definedName>
    <definedName name="K5dug21">#REF!</definedName>
    <definedName name="K5dug22">#REF!</definedName>
    <definedName name="K5dug23">#REF!</definedName>
    <definedName name="K5dug24">#REF!</definedName>
    <definedName name="K5dug25">#REF!</definedName>
    <definedName name="K5dug3">#REF!</definedName>
    <definedName name="K5dug4">#REF!</definedName>
    <definedName name="K5dug5">#REF!</definedName>
    <definedName name="K5dug6">#REF!</definedName>
    <definedName name="K5dug7">#REF!</definedName>
    <definedName name="K5dug8">#REF!</definedName>
    <definedName name="K5dug9">#REF!</definedName>
    <definedName name="K5kta1">#REF!</definedName>
    <definedName name="K5kta10">#REF!</definedName>
    <definedName name="K5kta11">#REF!</definedName>
    <definedName name="K5kta12">#REF!</definedName>
    <definedName name="K5kta13">#REF!</definedName>
    <definedName name="K5kta14">#REF!</definedName>
    <definedName name="K5kta15">#REF!</definedName>
    <definedName name="K5kta16">#REF!</definedName>
    <definedName name="K5kta17">#REF!</definedName>
    <definedName name="K5kta18">#REF!</definedName>
    <definedName name="K5kta19">#REF!</definedName>
    <definedName name="K5kta2">#REF!</definedName>
    <definedName name="K5kta20">#REF!</definedName>
    <definedName name="K5kta21">#REF!</definedName>
    <definedName name="K5kta22">#REF!</definedName>
    <definedName name="K5kta23">#REF!</definedName>
    <definedName name="K5kta24">#REF!</definedName>
    <definedName name="K5kta25">#REF!</definedName>
    <definedName name="K5kta3">#REF!</definedName>
    <definedName name="K5kta4">#REF!</definedName>
    <definedName name="K5kta5">#REF!</definedName>
    <definedName name="K5kta6">#REF!</definedName>
    <definedName name="K5kta7">#REF!</definedName>
    <definedName name="K5kta8">#REF!</definedName>
    <definedName name="K5kta9">#REF!</definedName>
    <definedName name="K5OD1">#REF!</definedName>
    <definedName name="K5OD10">#REF!</definedName>
    <definedName name="K5OD11">#REF!</definedName>
    <definedName name="K5OD12">#REF!</definedName>
    <definedName name="K5OD13">#REF!</definedName>
    <definedName name="K5OD14">#REF!</definedName>
    <definedName name="K5OD15">#REF!</definedName>
    <definedName name="K5OD16">#REF!</definedName>
    <definedName name="K5OD17">#REF!</definedName>
    <definedName name="K5OD18">#REF!</definedName>
    <definedName name="K5OD19">#REF!</definedName>
    <definedName name="K5OD2">#REF!</definedName>
    <definedName name="K5OD20">#REF!</definedName>
    <definedName name="K5OD21">#REF!</definedName>
    <definedName name="K5OD22">#REF!</definedName>
    <definedName name="K5OD23">#REF!</definedName>
    <definedName name="K5OD24">#REF!</definedName>
    <definedName name="K5OD25">#REF!</definedName>
    <definedName name="K5OD3">#REF!</definedName>
    <definedName name="K5OD4">#REF!</definedName>
    <definedName name="K5OD5">#REF!</definedName>
    <definedName name="K5OD6">#REF!</definedName>
    <definedName name="K5OD7">#REF!</definedName>
    <definedName name="K5OD8">#REF!</definedName>
    <definedName name="K5OD9">#REF!</definedName>
    <definedName name="_xlnm.Print_Area" localSheetId="3">'Ulaganja i aktivnosti'!$A$1:$H$65</definedName>
  </definedNames>
  <calcPr fullCalcOnLoad="1"/>
</workbook>
</file>

<file path=xl/comments3.xml><?xml version="1.0" encoding="utf-8"?>
<comments xmlns="http://schemas.openxmlformats.org/spreadsheetml/2006/main">
  <authors>
    <author>mirjana.mavracic</author>
  </authors>
  <commentList>
    <comment ref="B17" authorId="0">
      <text>
        <r>
          <rPr>
            <b/>
            <sz val="9"/>
            <rFont val="Tahoma"/>
            <family val="2"/>
          </rPr>
          <t>unijeti mjesec planiranog primitka prve rate EFPRR potpore</t>
        </r>
        <r>
          <rPr>
            <sz val="9"/>
            <rFont val="Tahoma"/>
            <family val="2"/>
          </rPr>
          <t xml:space="preserve">
</t>
        </r>
      </text>
    </comment>
    <comment ref="C17" authorId="0">
      <text>
        <r>
          <rPr>
            <b/>
            <sz val="9"/>
            <rFont val="Tahoma"/>
            <family val="2"/>
          </rPr>
          <t xml:space="preserve">unijeti godinu planiranog primitka prve rate EFPRR potpore
</t>
        </r>
        <r>
          <rPr>
            <sz val="9"/>
            <rFont val="Tahoma"/>
            <family val="2"/>
          </rPr>
          <t xml:space="preserve">
</t>
        </r>
      </text>
    </comment>
    <comment ref="B19" authorId="0">
      <text>
        <r>
          <rPr>
            <b/>
            <sz val="9"/>
            <rFont val="Tahoma"/>
            <family val="2"/>
          </rPr>
          <t>unijeti mjesec planiranog primitka prve rate EFPRR potpore</t>
        </r>
        <r>
          <rPr>
            <sz val="9"/>
            <rFont val="Tahoma"/>
            <family val="2"/>
          </rPr>
          <t xml:space="preserve">
</t>
        </r>
      </text>
    </comment>
    <comment ref="C19" authorId="0">
      <text>
        <r>
          <rPr>
            <b/>
            <sz val="9"/>
            <rFont val="Tahoma"/>
            <family val="2"/>
          </rPr>
          <t xml:space="preserve">unijeti godinu planiranog primitka prve rate EFPRR potpore
</t>
        </r>
        <r>
          <rPr>
            <sz val="9"/>
            <rFont val="Tahoma"/>
            <family val="2"/>
          </rPr>
          <t xml:space="preserve">
</t>
        </r>
      </text>
    </comment>
  </commentList>
</comments>
</file>

<file path=xl/comments4.xml><?xml version="1.0" encoding="utf-8"?>
<comments xmlns="http://schemas.openxmlformats.org/spreadsheetml/2006/main">
  <authors>
    <author>ana.jurkovic</author>
  </authors>
  <commentList>
    <comment ref="C3" authorId="0">
      <text>
        <r>
          <rPr>
            <b/>
            <sz val="9"/>
            <rFont val="Tahoma"/>
            <family val="2"/>
          </rPr>
          <t xml:space="preserve">Unesite prvu godinu ulaganja </t>
        </r>
      </text>
    </comment>
    <comment ref="A60" authorId="0">
      <text>
        <r>
          <rPr>
            <b/>
            <sz val="9"/>
            <rFont val="Tahoma"/>
            <family val="2"/>
          </rPr>
          <t xml:space="preserve">Najmanje 10% a najviše 30% vrijednosti aktivnosti prikazanih u poslovnom planu u odnosu na ukupnu vrijednost aktivnosti moraju se odnositi na obnovljive izvore i/ili uštedu energije kako bi se mogli dodijeliti bodovi prema kriteriju odabira br.3. za tip operacije 6.3.1. iz Priloga I Pravilnika.    </t>
        </r>
        <r>
          <rPr>
            <sz val="9"/>
            <rFont val="Tahoma"/>
            <family val="2"/>
          </rPr>
          <t xml:space="preserve">
</t>
        </r>
      </text>
    </comment>
  </commentList>
</comments>
</file>

<file path=xl/comments6.xml><?xml version="1.0" encoding="utf-8"?>
<comments xmlns="http://schemas.openxmlformats.org/spreadsheetml/2006/main">
  <authors>
    <author>Luka Miškić</author>
  </authors>
  <commentList>
    <comment ref="A44" authorId="0">
      <text>
        <r>
          <rPr>
            <b/>
            <sz val="9"/>
            <rFont val="Tahoma"/>
            <family val="2"/>
          </rPr>
          <t>Obveznici poreza na dohodak unose samo doprinose na plaće;</t>
        </r>
        <r>
          <rPr>
            <sz val="9"/>
            <rFont val="Tahoma"/>
            <family val="2"/>
          </rPr>
          <t xml:space="preserve">
</t>
        </r>
        <r>
          <rPr>
            <b/>
            <sz val="9"/>
            <rFont val="Tahoma"/>
            <family val="2"/>
          </rPr>
          <t>Obveznici poreza na dobit unose bruto 2</t>
        </r>
      </text>
    </comment>
  </commentList>
</comments>
</file>

<file path=xl/sharedStrings.xml><?xml version="1.0" encoding="utf-8"?>
<sst xmlns="http://schemas.openxmlformats.org/spreadsheetml/2006/main" count="432" uniqueCount="321">
  <si>
    <t>2.1.</t>
  </si>
  <si>
    <t>3.1.</t>
  </si>
  <si>
    <t>3.2.</t>
  </si>
  <si>
    <t>3.3.</t>
  </si>
  <si>
    <t>3.4.</t>
  </si>
  <si>
    <t>6.1.</t>
  </si>
  <si>
    <t>6.2.</t>
  </si>
  <si>
    <t>2.3.</t>
  </si>
  <si>
    <t>2.2.</t>
  </si>
  <si>
    <t>5.1.</t>
  </si>
  <si>
    <t>5.2.</t>
  </si>
  <si>
    <t>5.3.</t>
  </si>
  <si>
    <t>4.1.</t>
  </si>
  <si>
    <t>4.2.</t>
  </si>
  <si>
    <t>4.3.</t>
  </si>
  <si>
    <t>6.3.</t>
  </si>
  <si>
    <t>1.</t>
  </si>
  <si>
    <t>2.</t>
  </si>
  <si>
    <t>3.</t>
  </si>
  <si>
    <t>4.</t>
  </si>
  <si>
    <t>5.</t>
  </si>
  <si>
    <t>6.</t>
  </si>
  <si>
    <t>7.</t>
  </si>
  <si>
    <t>1. Naziv poduzeća i osoba za kontakt</t>
  </si>
  <si>
    <t>2. Faks</t>
  </si>
  <si>
    <t>3. Telefon</t>
  </si>
  <si>
    <t>Ekonomski vijek projekta</t>
  </si>
  <si>
    <t>Prva godina ulaganja</t>
  </si>
  <si>
    <t>Stavka</t>
  </si>
  <si>
    <t>Planirane godine</t>
  </si>
  <si>
    <t>Ukupno</t>
  </si>
  <si>
    <t>Prethodna godina</t>
  </si>
  <si>
    <t>UPUTE:</t>
  </si>
  <si>
    <t>Sirovine</t>
  </si>
  <si>
    <t>Energija</t>
  </si>
  <si>
    <t>Usluge</t>
  </si>
  <si>
    <t>Ostali troškovi</t>
  </si>
  <si>
    <t>Planirane godine u HRK</t>
  </si>
  <si>
    <t xml:space="preserve">Stavka </t>
  </si>
  <si>
    <t>Stalni zaposlenici (broj)</t>
  </si>
  <si>
    <t>Broj radnih mjeseci</t>
  </si>
  <si>
    <t>Ukupni iznos (stalni zaposlenici)</t>
  </si>
  <si>
    <t>Privremeni zaposlenici (broj)</t>
  </si>
  <si>
    <t>Ukupni iznos (privremeni zaposlenici)</t>
  </si>
  <si>
    <t>Ukupno bruto plaće</t>
  </si>
  <si>
    <t>Naziv proizvoda</t>
  </si>
  <si>
    <t>Proizvod 1</t>
  </si>
  <si>
    <t>Proizvod 2</t>
  </si>
  <si>
    <t>Proizvod 3</t>
  </si>
  <si>
    <t>Proizvod 4</t>
  </si>
  <si>
    <t>Struktura prihoda</t>
  </si>
  <si>
    <t>1. Ukupni prihodi</t>
  </si>
  <si>
    <t>1.1. Prihodi od prodaje</t>
  </si>
  <si>
    <t>1.2. Prihodi od subvencija</t>
  </si>
  <si>
    <t>2. Ukupni rashodi</t>
  </si>
  <si>
    <t>2.1.  Poslovni rashodi</t>
  </si>
  <si>
    <t>2.1.1.Materijalni i nematerijalni troškovi</t>
  </si>
  <si>
    <t>2.1.3. Amortizacija</t>
  </si>
  <si>
    <t>2.2. Financijski rashodi</t>
  </si>
  <si>
    <t>2.2.1. Troškovi kamata</t>
  </si>
  <si>
    <t>3. Dobit prije oporezivanja</t>
  </si>
  <si>
    <t>5. Dobit nakon oporezivanja</t>
  </si>
  <si>
    <t>Stopa poreza na dobit/dohodak</t>
  </si>
  <si>
    <t>I PRIMICI</t>
  </si>
  <si>
    <t>2. Izvori financiranja</t>
  </si>
  <si>
    <t>2.2. Vlastiti izvori</t>
  </si>
  <si>
    <t>2.3. Krediti</t>
  </si>
  <si>
    <t>II IZDACI</t>
  </si>
  <si>
    <t>2.1.2. Troškovi osoblja</t>
  </si>
  <si>
    <t>III NETO PRIMICI</t>
  </si>
  <si>
    <t>IV KUMULATIV</t>
  </si>
  <si>
    <t>4. Porez na dobit/dohodak</t>
  </si>
  <si>
    <t xml:space="preserve">UPUTE: </t>
  </si>
  <si>
    <t>C. IZVORI FINANCIRANJA u HRK</t>
  </si>
  <si>
    <t xml:space="preserve">Planirane godine </t>
  </si>
  <si>
    <t>Prosječna mjesečna bruto plaća (u HRK)</t>
  </si>
  <si>
    <t>Planirane godine (u HRK)</t>
  </si>
  <si>
    <t>Tablica 2. Prodajne cijene  (HRK po jedinici mjere)</t>
  </si>
  <si>
    <t>Jedinica mjere</t>
  </si>
  <si>
    <t>Osnovni podaci o korisniku</t>
  </si>
  <si>
    <t>1. Podaci o korisniku</t>
  </si>
  <si>
    <t>1. Naziv korisnika</t>
  </si>
  <si>
    <t xml:space="preserve">2. Kontakt osoba </t>
  </si>
  <si>
    <t xml:space="preserve">3. Kontakt podaci o osobi koja je pripremala poslovni plan </t>
  </si>
  <si>
    <t>Mjesec i godina planiranog primitka I rate:</t>
  </si>
  <si>
    <t>Mjesec i godina planiranog primitka II rate:</t>
  </si>
  <si>
    <t xml:space="preserve"> Plan prodaje</t>
  </si>
  <si>
    <t>Projekcija Računa dobiti i gubitka</t>
  </si>
  <si>
    <t xml:space="preserve"> Financijski tok</t>
  </si>
  <si>
    <t>7.1.</t>
  </si>
  <si>
    <t>7.2.</t>
  </si>
  <si>
    <t>7.3.</t>
  </si>
  <si>
    <t>8.</t>
  </si>
  <si>
    <t>9.</t>
  </si>
  <si>
    <t>9.1.</t>
  </si>
  <si>
    <t>9.2.</t>
  </si>
  <si>
    <t>Plan izvora sredstava</t>
  </si>
  <si>
    <t xml:space="preserve">A. UKUPNI TROŠKOVI ZA REALIZACIJU PROJEKTA </t>
  </si>
  <si>
    <t xml:space="preserve"> Zaposlenici i trošak rada</t>
  </si>
  <si>
    <t>Tablice su automatizirane što olakšava njihovo popunjavanje. Zbog pojednostavljenja ispunjavanja tablica broj redova je fiksiran, pa ukoliko Vaš broj stavaka prelazi fiksiran broj redova, u redove je potrebno prikazati grupirane iznose, a po potrebi dostaviti kao prilog detaljniju tablicu izračuna.</t>
  </si>
  <si>
    <t xml:space="preserve">Molimo Vas da prije samog popunjavanja detaljno pročitate ove Upute kao i upute koje se nalaze u okviru svake pojedine tablice (tekst označen kao "UPUTE" unutar pojedinih tablica). Uz pojedine ćelije tj. polja nalaze se i dodatni komentari ili upute koje olakšavaju popunjavanje tablica (ukoliko postoji komentar ili uputa uz neko polje, uz gornji desni rub polja vidljiv je crveni trokutić). Agencija zadržava pravo, ukoliko procijeni potrebnim, zatražiti korisnika i dodatne podatke i analize. </t>
  </si>
  <si>
    <t>Podaci navedeni u poslovnom planu podložni su provjerama nadležnih institucija i nakon isplate EPFRR sredstava i to u periodu od 5 godina nakon konačne isplate EPFRR potpore.</t>
  </si>
  <si>
    <t xml:space="preserve">Nakon popunjavanja u potpunosti, ovaj dokument je potrebno učitati na pripadajućem mjestu unutar Vašeg Prijavnog obrasca.   
</t>
  </si>
  <si>
    <r>
      <t>4. e-mail</t>
    </r>
    <r>
      <rPr>
        <vertAlign val="superscript"/>
        <sz val="11"/>
        <rFont val="Times New Roman"/>
        <family val="1"/>
      </rPr>
      <t>1</t>
    </r>
  </si>
  <si>
    <t>Podaci o strukturi i dinamici ulaganja u dugotrajnu imovinu čine osnovu za obračun amortizacije</t>
  </si>
  <si>
    <t>Ispunite tablicu u skladu s planom zapošljavanja i prosječnim bruto plaćama</t>
  </si>
  <si>
    <t>Podaci o ukupnom broju zaposlenika u prethodnoj godini moraju biti u skladu s podacima o broju zaposlenika iz službenih evidencija korisnika koje je on dužan voditi u skladu sa važećim zakonskim propisima (na zahtjev Agencije korisnik je dužan dostaviti takvu dokumentaciju)</t>
  </si>
  <si>
    <t xml:space="preserve">Umjesto "Proizvod 1" itd. unesite nazive Vaših proizvoda </t>
  </si>
  <si>
    <t>Navedite planirane prodajne cijene vaših proizvoda</t>
  </si>
  <si>
    <t>1.3. Razgraničeni prihodi</t>
  </si>
  <si>
    <t>1.4. Ostali prihodi</t>
  </si>
  <si>
    <t>Ukupan iznos potpore:</t>
  </si>
  <si>
    <t>Otplata glavnice kredita</t>
  </si>
  <si>
    <t>Kamata kredita</t>
  </si>
  <si>
    <t>Amortizacija</t>
  </si>
  <si>
    <t>Troškovi</t>
  </si>
  <si>
    <t>Ukoliko imate više proizvoda od redaka u ovoj tablici, grupirajte ih</t>
  </si>
  <si>
    <t>Tablica 3. Ukupno</t>
  </si>
  <si>
    <t>SIVA POLJA NE POPUNJAVATI</t>
  </si>
  <si>
    <t>ŽUTA POLJA OBAVEZNO POPUNITI</t>
  </si>
  <si>
    <t>BIJELA POLJA POPUNITI PREMA UPUTI AKO SU PRIMJENJIVA</t>
  </si>
  <si>
    <t>LEGENDA</t>
  </si>
  <si>
    <t>5. Datum upisa u Upisnik poljoprivrednih gospodarstava</t>
  </si>
  <si>
    <t>*** Ukoliko postoji dodatni kredit uz Kredit-1 za financiranje projekta, prikažite ga/ih zbirno u stavci 2.2. Kredit-2, te po potrebi  priložite dodatne tablice sa obračunom kreditnih obveza</t>
  </si>
  <si>
    <r>
      <rPr>
        <b/>
        <sz val="24"/>
        <color indexed="8"/>
        <rFont val="Times New Roman"/>
        <family val="1"/>
      </rPr>
      <t xml:space="preserve">POSLOVNI PLAN   </t>
    </r>
    <r>
      <rPr>
        <b/>
        <sz val="22"/>
        <color indexed="8"/>
        <rFont val="Times New Roman"/>
        <family val="1"/>
      </rPr>
      <t xml:space="preserve">                                                  </t>
    </r>
    <r>
      <rPr>
        <b/>
        <sz val="18"/>
        <color indexed="8"/>
        <rFont val="Times New Roman"/>
        <family val="1"/>
      </rPr>
      <t>ZA PODMJERU 6.3                                                       "Potpora razvoju malih poljoprivrednih gospodarstava"</t>
    </r>
  </si>
  <si>
    <t>U ovom dokumentu nalazi se paket radnih listova koji u aplikaciji pod poglavljem "POSLOVNI PLAN " čini sadržajnu cjelinu na temelju koje Agencija donosi ocjenu financijske održivosti projekta. Financijski tok treba prikazati likvidnost projekta, što znači da kumulativ treba biti pozitivan od prve godine do kraja vijeka trajanja projekta, u suprotnom projekt ne može podmiriti svoje dugove i nije prihvatljiv.</t>
  </si>
  <si>
    <t xml:space="preserve">Tablice je potrebno popuniti u skladu s ekonomskim vijekom trajana projekta koji iznosi 10 godina. Godina početka ulaganja treba biti uključena u ekonomski vijek trajanja projekta.                                  </t>
  </si>
  <si>
    <t>Korisnik pod materijalnom i kaznenom odgovornošću jamči za vjerodostojnost i istinitost podataka navedenih u poslovnom planu, kao i za sve informacije, podatke i dokumente koje dostavi Agenciji u procesu evaluacije financijske održivosti projekta.</t>
  </si>
  <si>
    <r>
      <rPr>
        <i/>
        <vertAlign val="superscript"/>
        <sz val="10"/>
        <rFont val="Times New Roman"/>
        <family val="1"/>
      </rPr>
      <t xml:space="preserve">1 </t>
    </r>
    <r>
      <rPr>
        <i/>
        <sz val="10"/>
        <rFont val="Times New Roman"/>
        <family val="1"/>
      </rPr>
      <t>e-mail adrese korisnika i osobe koja je pripremala poslovni plan Agencija će koristiti za potrebe slanja poziva za obrazloženje/ispravak poslovnog plana .</t>
    </r>
  </si>
  <si>
    <t xml:space="preserve">OPIS AKTIVNOSTI </t>
  </si>
  <si>
    <t>Financijski tok treba prikazati likvidnost projekta, što znači da kumulativ mora biti pozitivan u svih 10 godina trajanja projekta, u suprotnom projekt ne može podmiriti svoje dugove i nije prihvatljiv.</t>
  </si>
  <si>
    <t xml:space="preserve">Projekcija se treba temeljiti na prihvatljivim aktivnostima. Projekcija može, odnosno treba uključivati i ulaganja koja nisu navedena u aktivnostima za dodjelu sredstava iz EPFRR programa, ako su ista sastavni dio projekta (aktivnosti) i koja su preduvjet za funkcionalnost projekta, a sve to minimalno na razini sveukupne poljoprivredne proizvodnje Korisnika. </t>
  </si>
  <si>
    <t>Dohodak prije poreza</t>
  </si>
  <si>
    <t>Godišnji osobni odbitak</t>
  </si>
  <si>
    <t>POREZNA OSNOVICA</t>
  </si>
  <si>
    <t xml:space="preserve">Porez po stopi </t>
  </si>
  <si>
    <t>UKUPNI GODIŠNJI POREZ</t>
  </si>
  <si>
    <t>POREZ + PRIREZ</t>
  </si>
  <si>
    <t>Ponderirana porezna stopa</t>
  </si>
  <si>
    <t xml:space="preserve">Za svaku aktivnost navedite na koji način doprinosi ostvarenju odabranih ciljeva. </t>
  </si>
  <si>
    <t>Ulaganja i planirane aktivnosti</t>
  </si>
  <si>
    <t>Kupnja ili zakup poljoprivrednog zemljišta*</t>
  </si>
  <si>
    <t>Kupnju domaćih životinja, jednogodišnjeg i višegodišnjeg bilja, sjemena i sadnog materijala*</t>
  </si>
  <si>
    <t>Kupnja, građenje i/ili opremanje zatvorenih/zaštićenih prostora i objekata te ostalih gospodarskih objekata uključujući vanjsku i unutarnju infrastrukturu u sklopu poljoprivrednog gospodarstva u svrhu obavljanja poljoprivredne proizvodnje i/ili prerade proizvoda iz Priloga I. ovoga Pravilnika osim proizvoda ribarstva*</t>
  </si>
  <si>
    <t>Kupnja poljoprivredne mehanizacije, strojeva i opreme*</t>
  </si>
  <si>
    <t>Podizanje novih i/ili restrukturiranje postojećih višegodišnjih nasada*</t>
  </si>
  <si>
    <t>Uređenje i poboljšanje kvalitete poljoprivrednog zemljišta u svrhu poljoprivredne proizvodnje*</t>
  </si>
  <si>
    <t>Građenje i/ili opremanje objekata za prodaju i prezentaciju vlastitih poljoprivrednih proizvoda uključujući i troškove promidžbe vlastitih poljoprivrednih proizvoda*</t>
  </si>
  <si>
    <t>Stjecanje potrebnih stručnih znanja i sposobnosti za obavljanje poljoprivredne proizvodnje i prerade proizvoda iz Priloga I*</t>
  </si>
  <si>
    <t>8.1.</t>
  </si>
  <si>
    <t>8.2.</t>
  </si>
  <si>
    <t>8.3.</t>
  </si>
  <si>
    <t>Operativno poslovanje poljoprivrednog gospodarstva*</t>
  </si>
  <si>
    <t>9.3.</t>
  </si>
  <si>
    <t xml:space="preserve"> 12. UKUPNI TROŠAK </t>
  </si>
  <si>
    <t>1. Vlastita sredstva**</t>
  </si>
  <si>
    <t>2. EPFRR potpora I. rata</t>
  </si>
  <si>
    <t>* Po potrebi prilagodite nazive ulaganja</t>
  </si>
  <si>
    <t xml:space="preserve">** Agencija zadržava pravo od korisnika tražiti dokaze o postojanju izvora financiranja projekta, ukoliko procijeni potrebnim </t>
  </si>
  <si>
    <t>3. Krediti</t>
  </si>
  <si>
    <t>3.1.Kredit projekt-1</t>
  </si>
  <si>
    <t>3.2. Kredit projekt-2***</t>
  </si>
  <si>
    <t xml:space="preserve">Udio vrijednosti aktivnosti koje imaju pozitivan utjecaj na okoliš u ukupnoj vrijednosti aktivnosti </t>
  </si>
  <si>
    <t>Sumirajte vrijednoti (po godinama) onih  aktivnosti koje imaju pozitivan utjecaj na okoliš (tj., odnose se na obnovljive izvore i/ili uštedu energije)</t>
  </si>
  <si>
    <t>3. EPFRR potpora</t>
  </si>
  <si>
    <t>Prirez (%)</t>
  </si>
  <si>
    <t>Godina primitka II. rate:</t>
  </si>
  <si>
    <t>4.4.</t>
  </si>
  <si>
    <t>4.5.</t>
  </si>
  <si>
    <t>4.6.</t>
  </si>
  <si>
    <r>
      <rPr>
        <i/>
        <vertAlign val="superscript"/>
        <sz val="10"/>
        <rFont val="Times New Roman"/>
        <family val="1"/>
      </rPr>
      <t xml:space="preserve">1 </t>
    </r>
    <r>
      <rPr>
        <i/>
        <sz val="10"/>
        <rFont val="Times New Roman"/>
        <family val="1"/>
      </rPr>
      <t>ukoliko je korisnik:
a) obveznik poreza na dobit - ukupni operativni troškovi iz prethodne godine trebaju odgovarati istima iz službenog financijskog izvještaja "POD-RDG" (ukupni poslovni rashodi - amortizacija - troškovi osoblja)
b) obveznik poreza na dohodak - ukupni operativni troškovi iz prethodne godine trebaju odgovarati istima iz "Knjige primitaka i izdataka" (ukupno izdaci (bez PDV-a) - amortizacija - troškovi osoblja - financijski rashodi)</t>
    </r>
  </si>
  <si>
    <t>Pomoćna tablica za izračun poreznih stopa kod obveznika poreza na dohodak*</t>
  </si>
  <si>
    <t>*korisnici koji su obveznici poreza na dohodak i vode knjige kao obrtnici unose stope iz reda 32 u red 21</t>
  </si>
  <si>
    <t xml:space="preserve">5. Ulaganja u dugotrajnu imovinu </t>
  </si>
  <si>
    <r>
      <rPr>
        <i/>
        <vertAlign val="superscript"/>
        <sz val="10"/>
        <rFont val="Times New Roman"/>
        <family val="1"/>
      </rPr>
      <t xml:space="preserve">1 </t>
    </r>
    <r>
      <rPr>
        <i/>
        <sz val="10"/>
        <rFont val="Times New Roman"/>
        <family val="1"/>
      </rPr>
      <t>sposobnost dokapitalizacije ili posudbe sredstava potrebno je potkrijepiti adekvatnim dokazima (dokaz o posjedovanju depozita,dionica ili drugog odgovarajućeg dokumenta koji potkrjepljuje postojanje likvidne imovine)</t>
    </r>
  </si>
  <si>
    <t>6. Materijalni i nematerijalni troškovi</t>
  </si>
  <si>
    <t>7. Troškovi osoblja</t>
  </si>
  <si>
    <t>8. Porez na dobit/dohodak</t>
  </si>
  <si>
    <t>9. Anuitet kredita</t>
  </si>
  <si>
    <r>
      <t>4. Dokapitalizacija, 
vlasničke i druge pozajmice</t>
    </r>
    <r>
      <rPr>
        <vertAlign val="superscript"/>
        <sz val="11"/>
        <rFont val="Times New Roman"/>
        <family val="1"/>
      </rPr>
      <t>1</t>
    </r>
  </si>
  <si>
    <t>Tablica 1.  Prodajne količine proizvedenih proizvoda</t>
  </si>
  <si>
    <t>1.1.</t>
  </si>
  <si>
    <t>1.2.</t>
  </si>
  <si>
    <t>1.3.</t>
  </si>
  <si>
    <t>Iznos za isplatu I. rate (50% iznosa potpore)</t>
  </si>
  <si>
    <t>Iznos za isplatu II. (konačne) rate (50% iznosa potpore)</t>
  </si>
  <si>
    <t>Polazište za izradu strukture i dinamike ulaganja je nabavna vrijednost imovine, dopunjena s potrebnim informacijama u pogledu dinamike izvođenja radova u fazi izvedbe projekta i uvjeta financiranja.</t>
  </si>
  <si>
    <t>* Ako korisnik nema pravo na amortizaciju, unesite iznose ulaganja (istovjetne onima iz tablice "ulaganja i aktivnosti" C47 do G47) u red "amortizacija" u godini/ama kako planirate ulaganje/a
Ako korisnik ima pravo na amortizaciju izradite i priložite izračun amortizacije</t>
  </si>
  <si>
    <t>UKUPNO</t>
  </si>
  <si>
    <r>
      <t xml:space="preserve">2 </t>
    </r>
    <r>
      <rPr>
        <i/>
        <sz val="10"/>
        <rFont val="Times New Roman"/>
        <family val="1"/>
      </rPr>
      <t>EPFRR potporu prikažite kao prihod sukladno Zakonu o porezu na dohodak ili Zakonu o porezu na dobit</t>
    </r>
  </si>
  <si>
    <r>
      <t xml:space="preserve">3 </t>
    </r>
    <r>
      <rPr>
        <i/>
        <sz val="10"/>
        <rFont val="Times New Roman"/>
        <family val="1"/>
      </rPr>
      <t>ukoliko postoje "Ostali prihodi", detaljnije ih opišite ispod ove tablice</t>
    </r>
  </si>
  <si>
    <r>
      <t>Potpore</t>
    </r>
    <r>
      <rPr>
        <i/>
        <vertAlign val="superscript"/>
        <sz val="11"/>
        <rFont val="Times New Roman"/>
        <family val="1"/>
      </rPr>
      <t>1</t>
    </r>
  </si>
  <si>
    <r>
      <t>EPFRR</t>
    </r>
    <r>
      <rPr>
        <b/>
        <vertAlign val="superscript"/>
        <sz val="11"/>
        <rFont val="Times New Roman"/>
        <family val="1"/>
      </rPr>
      <t>2</t>
    </r>
    <r>
      <rPr>
        <b/>
        <sz val="11"/>
        <rFont val="Times New Roman"/>
        <family val="1"/>
      </rPr>
      <t xml:space="preserve"> potpora</t>
    </r>
  </si>
  <si>
    <r>
      <t>Ostali prihodi</t>
    </r>
    <r>
      <rPr>
        <b/>
        <vertAlign val="superscript"/>
        <sz val="10"/>
        <rFont val="Times New Roman"/>
        <family val="1"/>
      </rPr>
      <t>3</t>
    </r>
  </si>
  <si>
    <r>
      <t>1</t>
    </r>
    <r>
      <rPr>
        <i/>
        <sz val="10"/>
        <rFont val="Times New Roman"/>
        <family val="1"/>
      </rPr>
      <t xml:space="preserve">ukoliko postoje, unesite potpore (prikažite i opišite potpore koje dobivate sukladno važećim nacionalnim propisima i navedite zakonsku osnovu na kojoj se temelji dobivanje predmetnih subvencija) </t>
    </r>
  </si>
  <si>
    <t xml:space="preserve">Podaci o zemljištu, broju životinja, objektima, opremi i mehanizaciji </t>
  </si>
  <si>
    <t>Planirane godine u jedinici mjere</t>
  </si>
  <si>
    <t>Status zemljišta</t>
  </si>
  <si>
    <t>Zemlja u vlasništvu</t>
  </si>
  <si>
    <t>ha</t>
  </si>
  <si>
    <t>Zakup</t>
  </si>
  <si>
    <t>Koncesija</t>
  </si>
  <si>
    <t>Ostalo</t>
  </si>
  <si>
    <t>BILJNA PROIZVODNJA (ha)</t>
  </si>
  <si>
    <t>ŽITARICE</t>
  </si>
  <si>
    <t>Pšenica</t>
  </si>
  <si>
    <t>Kukuruz u zrnu</t>
  </si>
  <si>
    <t>Ječam</t>
  </si>
  <si>
    <t>Zob</t>
  </si>
  <si>
    <t>Raž</t>
  </si>
  <si>
    <t>Ostale žitarice (pravi pir, tritikale, proso, sirak, heljda…)</t>
  </si>
  <si>
    <t xml:space="preserve">Šećerna repa </t>
  </si>
  <si>
    <t xml:space="preserve">Duhan </t>
  </si>
  <si>
    <t>Krumpir</t>
  </si>
  <si>
    <t>ULJARICE</t>
  </si>
  <si>
    <t>Uljana repica</t>
  </si>
  <si>
    <t>Suncokret</t>
  </si>
  <si>
    <t>Soja</t>
  </si>
  <si>
    <t>Ostalo (ricinus, sezam, goričica, mak, uljane tikve)</t>
  </si>
  <si>
    <t>Ljekovito, začinsko i aromatično bilje</t>
  </si>
  <si>
    <t>Ostalo industrijsko bilje (lan, konoplja, hmelj)</t>
  </si>
  <si>
    <t>Ugari</t>
  </si>
  <si>
    <t>KRMNO BILJE</t>
  </si>
  <si>
    <t>Stočni grašak, grah i ostale mahunarke</t>
  </si>
  <si>
    <t>Lucerna, djetelina i ostalo krmno bilje</t>
  </si>
  <si>
    <t>Kukuruz za silažu</t>
  </si>
  <si>
    <t>Trave i DTS</t>
  </si>
  <si>
    <t>Livade i trajni pašnjaci</t>
  </si>
  <si>
    <t>Krmno korjenje i kupusnjače</t>
  </si>
  <si>
    <t>SJEME I SADNI MATERIJAL</t>
  </si>
  <si>
    <t>Sjeme trava i ostalo sjeme</t>
  </si>
  <si>
    <t>Rasadnici</t>
  </si>
  <si>
    <t>CVIJEĆE I UKRASNO BILJE</t>
  </si>
  <si>
    <t>Cvijeće i ukrasno bilje (oranice, plastični tuneli)</t>
  </si>
  <si>
    <t>Cvijeće i ukrasno bilje (plastenici, staklenici)</t>
  </si>
  <si>
    <t>POVRĆE, DINJE, LUBENICE I JAGODE</t>
  </si>
  <si>
    <t>Povrće, dinje, lubenice, jagode (oranice)</t>
  </si>
  <si>
    <t>Povrće, dinje, lubenice, jagode (plastični tuneli)</t>
  </si>
  <si>
    <t>Povrće, dinje, lubenice, jagode (staklenici, plastenici)</t>
  </si>
  <si>
    <t>VOĆARSTVO</t>
  </si>
  <si>
    <t>Jezgričavo voće (jabuka, kruška, dunja)</t>
  </si>
  <si>
    <t>Koštičavo voće (šljiva, trešnja, višnja, breskva, marelica)</t>
  </si>
  <si>
    <t>Bobičasto voće (malina, kupina, ribizl, borovnica)</t>
  </si>
  <si>
    <t>Lupinasto voće (orah, lješnjak, kesten, badem)</t>
  </si>
  <si>
    <t>Agrumi (mandarina, limun, naranča)</t>
  </si>
  <si>
    <t>GROŽĐE</t>
  </si>
  <si>
    <t>Grožđe za kvalitetna vina (sa ZOI)</t>
  </si>
  <si>
    <t>Grožđe za ostala vina (bez ZOI)</t>
  </si>
  <si>
    <t>Stolno grožđe</t>
  </si>
  <si>
    <t>MASLINE</t>
  </si>
  <si>
    <t>Stolne masline</t>
  </si>
  <si>
    <t>Masline za proizvodnju ulja</t>
  </si>
  <si>
    <t>GLJIVE</t>
  </si>
  <si>
    <t>Gljive</t>
  </si>
  <si>
    <r>
      <t>m</t>
    </r>
    <r>
      <rPr>
        <vertAlign val="superscript"/>
        <sz val="11"/>
        <rFont val="Times New Roman"/>
        <family val="1"/>
      </rPr>
      <t>2</t>
    </r>
  </si>
  <si>
    <t>Površina zemljišta obuhvaćena ugovorom o uslužnom rasipavanju gnojiva</t>
  </si>
  <si>
    <t>Objekti i građevine</t>
  </si>
  <si>
    <t>Staje</t>
  </si>
  <si>
    <r>
      <t>m</t>
    </r>
    <r>
      <rPr>
        <b/>
        <vertAlign val="superscript"/>
        <sz val="11"/>
        <rFont val="Times New Roman"/>
        <family val="1"/>
      </rPr>
      <t>3</t>
    </r>
  </si>
  <si>
    <t>Tankovi za gnoj</t>
  </si>
  <si>
    <t>t</t>
  </si>
  <si>
    <t>Skladišni prostori za uljarice i žitarice</t>
  </si>
  <si>
    <r>
      <t>m</t>
    </r>
    <r>
      <rPr>
        <b/>
        <vertAlign val="superscript"/>
        <sz val="11"/>
        <rFont val="Times New Roman"/>
        <family val="1"/>
      </rPr>
      <t>2</t>
    </r>
  </si>
  <si>
    <t xml:space="preserve">Staklenici i plastenici </t>
  </si>
  <si>
    <t xml:space="preserve">Objekti za proizvodnju gljiva </t>
  </si>
  <si>
    <t>Ostalo (npr. kućanstvo)</t>
  </si>
  <si>
    <t>Ostalo (npr. skladište)</t>
  </si>
  <si>
    <t xml:space="preserve">Oprema i mehanizacija </t>
  </si>
  <si>
    <t>STOČARSKA PROIZVODNJA</t>
  </si>
  <si>
    <t>KOPITARI</t>
  </si>
  <si>
    <t>Konji i magarci (osim ponija)</t>
  </si>
  <si>
    <t>kom</t>
  </si>
  <si>
    <t>GOVEDA</t>
  </si>
  <si>
    <t>Telad &lt; 1 godine</t>
  </si>
  <si>
    <t>Junad 1 - 2 godine</t>
  </si>
  <si>
    <t>Junice 1 - 2 godine</t>
  </si>
  <si>
    <t>Junad &gt; 2 godine (uklj. bikove)</t>
  </si>
  <si>
    <t>Junice &gt; 2 godine</t>
  </si>
  <si>
    <t>Mliječne krave</t>
  </si>
  <si>
    <t>Ostala goveda (krave u sustavu krava-tele, radne krave)</t>
  </si>
  <si>
    <t>OVCE</t>
  </si>
  <si>
    <t>Rasplodne ovce</t>
  </si>
  <si>
    <t>Ostale ovce (uklj.janjad i rasplodne mužjake)</t>
  </si>
  <si>
    <t>KOZE</t>
  </si>
  <si>
    <t>Rasplodne koze</t>
  </si>
  <si>
    <t>Ostale koze (uklj.jariće i raspolodne mužjake)</t>
  </si>
  <si>
    <t>SVINJE</t>
  </si>
  <si>
    <t>Prasad (do 20 kg)</t>
  </si>
  <si>
    <t>Rasplodne krmače (teže od 50 kg)</t>
  </si>
  <si>
    <t>Svinje za tov (teže od 20 kg)</t>
  </si>
  <si>
    <t xml:space="preserve">Ostale svinje (teže od 20 kg) </t>
  </si>
  <si>
    <t>PERAD</t>
  </si>
  <si>
    <t>Pilići u tovu (brojleri)</t>
  </si>
  <si>
    <t>Kokoši (nesilice i pijetlovi)</t>
  </si>
  <si>
    <t>Ostala perad (purani, patke, guske i ostalo)</t>
  </si>
  <si>
    <t>PČELE</t>
  </si>
  <si>
    <t>Pčelinje zajednice</t>
  </si>
  <si>
    <t>PUŽEVI</t>
  </si>
  <si>
    <t>Puževi</t>
  </si>
  <si>
    <t>m2</t>
  </si>
  <si>
    <t>KUNIĆI</t>
  </si>
  <si>
    <t>Kunići (rasplodne ženke)</t>
  </si>
  <si>
    <t>Tablicu ispunite podacima vezanim uz vaše ulaganje i poslovanje.</t>
  </si>
  <si>
    <t xml:space="preserve">Osnova za poljoprivredno zemljište treba biti poljoprivredno zemljište upisano u ARKOD sustav (ili površine koje se provedbom aktivnosti planiraju upisati u ARKOD); osim površina pod gljivama za čije postojanje Korisnik mora osigurati odgovarajuće popratne dokaze  prilikom ishođenja Potvrde Savjetodavne službe o ekonomskoj veličini poljoprivrednog gospodarstva. </t>
  </si>
  <si>
    <t xml:space="preserve">Osnova za stočarsku proizvodnju trebaju biti životinje upisane u JRDŽ (ili životinje koje se provedbom aktivnosti planiraju upisati u JRDŽ); osim za puževe, kuniće, pčele i perad (osim matičnih jata) za čije postojanje Korisnik mora osigurati odgovarajuće popratne dokaze prilikom ishođenja Potvrde Savjetodavne službe o ekonomskoj veličini poljoprivrednog gospodarstva. </t>
  </si>
  <si>
    <t xml:space="preserve">Podaci moraju biti u skladu s Potvrdom Savjetodavne službe o ekonomskoj veličini poljoprivrednog gospodarstva (biljna i/ili stočarska proizvodnja iz izračuna koji se prilaže uz Potvrdu o ekonomskoj veličini poljoprivrednog gospodarstva) u razdoblju na temelju kojeg je predmetna potvrda izdana.  </t>
  </si>
  <si>
    <t>Svrha ove tablice je pregled situacije prije i poslije ulaganja.</t>
  </si>
  <si>
    <t>UPUTE: 
Uz pripadajuće stavke troškova za provođenje Vaših aktivnosti opišite planirane aktivnosti. 
Opis provedbe aktivnosti služi za detaljniji opis stavaka navedenih u tablici "A.UKUPNI TROŠKOVI ZA REALIZACIJU PROJEKTA". 
Ukoliko se provode aktivnosti koje će biti provedene bez naknade za korisnika (npr darivanje zemljišta od strane člana obitelji), potrebno je upisati vrijednost "0,00" u godini kada se predmetna aktivnost planira ostvariti uz detaljan opis u pripadajućem polju za opis aktivnosti.
Navedite bitne karatkteristike planiranih aktivnosti (npr. - bitne tehničke karatkeristike opreme, mehanizacije, strojeva;  površine i količine sadnica za sadnju; broj životinja; površine građevina itd.)</t>
  </si>
  <si>
    <t>U slučaju da korisnik planira ostvarenje cilja "povećanje proizvodnog kapaciteta iskazanog kroz povećanje ukupnog standardnog ekonomskog rezultata" mora ispuniti FADN kalkulator za godinu kada planira predati drugi (konačan) zahtjev za isplatu (navedeni datum korisnik unosi u poglavlje 2.4. u Zahtjev za potporu i u radni list „Osnovni podaci“ u poslovnom planu). Navedeni podaci moraju odgovarati podacima u poslovnom planu radni list „Zemljište, životinje, objekti“. U fazi obrade Zahtjeva za isplatu konačne rate, da bi dokazao ostvarenja cilja „povećanje proizvodnog kapaciteta iskazanom kroz povećanje ukupnog standardnog ekonomskog rezultata“ korisnik je dužan dostaviti Potvrdu Savjetodavne službe koju će ishoditi nakon provedbe aktivnosti prikazanih u poslovnom planu.</t>
  </si>
  <si>
    <t>Pod obnovljivim izvorima energije za ovaj natječaj podrazumijevaju se:</t>
  </si>
  <si>
    <t>- kupnja i/ili ugradnja solarnih sustava isključivo na građevine (objekte) koje su namijenjene poljoprivrednoj proizvodnji i/ili preradi proizvoda iz Dodatka I Ugovora o funkcioniranju EU</t>
  </si>
  <si>
    <t>- kupnja i/ili ugradnja sustava na grijanja na biomasu za potrebe grijanja građevina (objekata)  koje su namijenjene poljoprivrednoj proizvodnji i/ili preradi proizvoda iz Dodatka I Ugovora o funkcioniranju EU (npr. plastenici/staklenici, objekt za proizvodnju gljiva)</t>
  </si>
  <si>
    <t>Pod uštedom energije za ovaj natječaj se podrazumijeva kupnja i po potrebi ugradnja isključivo nove poljoprivredne mehanizacije, strojeva i opreme u svrhu poljoprivredne proizvodnje i/ili isključivo nove opreme u svrhu prerade proizvoda iz Dodatka I Ugovora o funkcioniranju EU.</t>
  </si>
  <si>
    <t xml:space="preserve">      </t>
  </si>
  <si>
    <t>****Da bi korisnik ostvario bodove po navedenom kriteriju, aktivnosti prikazane u poslovnom planu moraju se odnositi i na obnovljive izvore i/ili uštedu energije. Najmanje 10% a najviše 30% aktivnosti prikazanih u poslovnom planu moraju se odnositi na obnovljive izvore i/ili uštedu energije kako bi se mogli dodijeliti bodovi prema navedenom kriteriju.</t>
  </si>
  <si>
    <r>
      <t xml:space="preserve">UPUTE: Iznose troškova provedbe Vaših planiranih aktivnosti potrebno je upisati unutar godina u kojima će isti biti izrealizirani (npr. ukoliko planirate nabaviti 10 grla stoke u 2 godini projekta, trošak predmetne nabave potrebno je prikazati u 2. godini.). </t>
    </r>
    <r>
      <rPr>
        <b/>
        <i/>
        <sz val="11"/>
        <rFont val="Times New Roman"/>
        <family val="1"/>
      </rPr>
      <t xml:space="preserve">Prihvatljive aktivnosti u poslovnom planu moraju biti prikazane u iznosu od najmanje koliko je određena visina potpore po korisniku za podmjeru 6.3. (113.389,50 kuna). Aktivnosti u poslovnom planu moraju biti provedene unutar 3 godine od datuma odluke o dodijeli sredstava
</t>
    </r>
    <r>
      <rPr>
        <i/>
        <sz val="11"/>
        <color indexed="17"/>
        <rFont val="Times New Roman"/>
        <family val="1"/>
      </rPr>
      <t>AKTIVNOSTI KOJE IMAJU POZITIVAN UTJECAJ NA OKOLIŠ (ODNOSE SE NA OBNOVLJIVE IZVORE I/ILI UŠTEDU ENERGIJE): potrebno je takve izdatke prikazati u zelenoj boji****</t>
    </r>
  </si>
  <si>
    <t>Kada je poslovnim planom predviđena aktivnost nabava nove poljoprivredne mehanizacije, strojeva i opreme u svrhu poljoprivredne proizvodnje i/ili nove opreme u svrhu prerade proizvoda iz Dodatka I Ugovora o funkcioniranju EU čija vrijednost je ispod 10%, a iznad 30% aktivnosti prikazanih u poslovnom planu, korisnik tada ne može ostvariti bodove po navedenom kriteriju odabira br.3.</t>
  </si>
  <si>
    <t>- kupnja i/ili ugradnja dizalica topline isključivo za građevine (objekte) koje su namijenjene poljoprivrednoj proizvodnji i/ili preradi proizvoda iz Dodatka I Ugovora o funkcioniranju EU</t>
  </si>
  <si>
    <t xml:space="preserve">- kupnja i/ili ugradnja solarnih sustava za potrebe rada mehanizacije, strojeva i opreme koja je namijenjena poljoprivrednoj proizvodnji i/ili preradi proizvoda iz Dodatka I Ugovora o funkcioniranju EU (Npr. solarni sustavi za električni pastir u stočarskoj proizvodnji, solarni sustavi za pumpu za navodnjavanje. Ukoliko je u poslovnom planu navedena aktivnost kupnje i/ili ugradnje samo solarnog sustava, vrijednost navedenog se uzima za izračun uvjeta „Najmanje 10% a najviše 30% aktivnosti prikazanih u poslovnom planu moraju se odnositi na obnovljive izvore i/ili uštedu energije“. Ukoliko su u poslovnom planu  kao aktivnosti navedene kupnja električnog pastira i solarnog sustava za njegovo napajanje, kupnja pumpe za navodnjavanje i solarnog sustava za njezino pokretanje, vrijednost električnog pastira i solarnog sustava za njegovo napajanje kao i vrijednost pumpe za navodnjavanje i solarnog sustava za njezino pokretanje, uzimaju se za izračun uvjeta „Najmanje 10% a najviše 30% aktivnosti prikazanih u poslovnom planu moraju se odnositi na obnovljive izvore i/ili uštedu energije“.     </t>
  </si>
  <si>
    <t xml:space="preserve">Ukoliko je u poslovnom planu naznačena kupnja više komada nove poljoprivredne mehanizacije, strojeva i opreme u svrhu poljoprivredne proizvodnje i/ili više komada nove opreme u svrhu prerade proizvoda iz Dodatka I Ugovora o funkcioniranju EU, za izračun uvjeta „Najmanje 10% a najviše 30% aktivnosti prikazanih u poslovnom planu moraju se odnositi na obnovljive izvore i/ili uštedu energije“, uzimaju se vrijednosti sve navedene poljoprivredne mehanizacije, strojeva i opreme u svrhu poljoprivredne proizvodnje i/ili nove opreme u svrhu prerade proizvoda iz Dodatka I Ugovora o funkcioniranju EU.    </t>
  </si>
  <si>
    <t>UKUPNI IZNOS PROJEKTA treba biti jednak UKUPNOM IZNOSU IZVORA FINANCIRANJA (po godinama i ukupno). ZBOG AUTOMATSKOG IZRAČUNA DODIJELA RATA MOGUĆE JE DA KORISNIK PLANIRA ZAPRIMANJE PRVE RATE U GODINI PRIJE NEGO ŠTO SU MU TA SREDSTVA POTREBNA KAO IZVOR - U TOM SLUČAJU UKUPNI IZVORI MORAJU ODGOVARATI UKUPNIM TROŠKOVIMA (samo ukupno) UZ UVJETA DA JE FINANCIJSKI TOK POZITIVAN.</t>
  </si>
</sst>
</file>

<file path=xl/styles.xml><?xml version="1.0" encoding="utf-8"?>
<styleSheet xmlns="http://schemas.openxmlformats.org/spreadsheetml/2006/main">
  <numFmts count="1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
    <numFmt numFmtId="165" formatCode="#,##0.00_ ;\-#,##0.00\ "/>
    <numFmt numFmtId="166" formatCode="#,##0.00;\-#,##0.00;;@"/>
    <numFmt numFmtId="167" formatCode="&quot;Yes&quot;;&quot;Yes&quot;;&quot;No&quot;"/>
    <numFmt numFmtId="168" formatCode="&quot;True&quot;;&quot;True&quot;;&quot;False&quot;"/>
    <numFmt numFmtId="169" formatCode="&quot;On&quot;;&quot;On&quot;;&quot;Off&quot;"/>
    <numFmt numFmtId="170" formatCode="[$€-2]\ #,##0.00_);[Red]\([$€-2]\ #,##0.00\)"/>
  </numFmts>
  <fonts count="81">
    <font>
      <sz val="10"/>
      <name val="Arial"/>
      <family val="0"/>
    </font>
    <font>
      <sz val="11"/>
      <color indexed="8"/>
      <name val="Calibri"/>
      <family val="2"/>
    </font>
    <font>
      <b/>
      <sz val="10"/>
      <name val="Times New Roman"/>
      <family val="1"/>
    </font>
    <font>
      <sz val="10"/>
      <name val="Times New Roman"/>
      <family val="1"/>
    </font>
    <font>
      <b/>
      <i/>
      <sz val="10"/>
      <name val="Times New Roman"/>
      <family val="1"/>
    </font>
    <font>
      <sz val="11"/>
      <color indexed="17"/>
      <name val="Calibri"/>
      <family val="2"/>
    </font>
    <font>
      <u val="single"/>
      <sz val="10"/>
      <color indexed="12"/>
      <name val="Arial"/>
      <family val="2"/>
    </font>
    <font>
      <b/>
      <sz val="11"/>
      <color indexed="63"/>
      <name val="Calibri"/>
      <family val="2"/>
    </font>
    <font>
      <b/>
      <sz val="18"/>
      <color indexed="56"/>
      <name val="Cambria"/>
      <family val="2"/>
    </font>
    <font>
      <sz val="11"/>
      <color indexed="10"/>
      <name val="Calibri"/>
      <family val="2"/>
    </font>
    <font>
      <sz val="11"/>
      <color indexed="9"/>
      <name val="Calibri"/>
      <family val="2"/>
    </font>
    <font>
      <b/>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62"/>
      <name val="Calibri"/>
      <family val="2"/>
    </font>
    <font>
      <sz val="8"/>
      <name val="Arial"/>
      <family val="2"/>
    </font>
    <font>
      <sz val="9"/>
      <name val="Tahoma"/>
      <family val="2"/>
    </font>
    <font>
      <b/>
      <sz val="9"/>
      <name val="Tahoma"/>
      <family val="2"/>
    </font>
    <font>
      <b/>
      <sz val="18"/>
      <color indexed="8"/>
      <name val="Times New Roman"/>
      <family val="1"/>
    </font>
    <font>
      <b/>
      <sz val="22"/>
      <color indexed="8"/>
      <name val="Times New Roman"/>
      <family val="1"/>
    </font>
    <font>
      <sz val="11"/>
      <name val="Goudy Old Style"/>
      <family val="1"/>
    </font>
    <font>
      <sz val="10"/>
      <name val="Goudy Old Style"/>
      <family val="1"/>
    </font>
    <font>
      <b/>
      <sz val="11"/>
      <name val="Times New Roman"/>
      <family val="1"/>
    </font>
    <font>
      <sz val="11"/>
      <name val="Times New Roman"/>
      <family val="1"/>
    </font>
    <font>
      <vertAlign val="superscript"/>
      <sz val="11"/>
      <name val="Times New Roman"/>
      <family val="1"/>
    </font>
    <font>
      <i/>
      <sz val="10"/>
      <name val="Times New Roman"/>
      <family val="1"/>
    </font>
    <font>
      <b/>
      <sz val="14"/>
      <name val="Times New Roman"/>
      <family val="1"/>
    </font>
    <font>
      <sz val="10"/>
      <name val="Ti"/>
      <family val="0"/>
    </font>
    <font>
      <i/>
      <sz val="11"/>
      <name val="Times New Roman"/>
      <family val="1"/>
    </font>
    <font>
      <b/>
      <i/>
      <sz val="11"/>
      <name val="Times New Roman"/>
      <family val="1"/>
    </font>
    <font>
      <i/>
      <strike/>
      <sz val="11"/>
      <name val="Times New Roman"/>
      <family val="1"/>
    </font>
    <font>
      <i/>
      <vertAlign val="superscript"/>
      <sz val="10"/>
      <name val="Times New Roman"/>
      <family val="1"/>
    </font>
    <font>
      <b/>
      <vertAlign val="superscript"/>
      <sz val="10"/>
      <name val="Times New Roman"/>
      <family val="1"/>
    </font>
    <font>
      <b/>
      <sz val="24"/>
      <color indexed="8"/>
      <name val="Times New Roman"/>
      <family val="1"/>
    </font>
    <font>
      <b/>
      <vertAlign val="superscript"/>
      <sz val="11"/>
      <name val="Times New Roman"/>
      <family val="1"/>
    </font>
    <font>
      <i/>
      <sz val="11"/>
      <color indexed="17"/>
      <name val="Times New Roman"/>
      <family val="1"/>
    </font>
    <font>
      <sz val="11"/>
      <name val="Calibri"/>
      <family val="2"/>
    </font>
    <font>
      <i/>
      <vertAlign val="superscript"/>
      <sz val="16"/>
      <name val="Times New Roman"/>
      <family val="1"/>
    </font>
    <font>
      <i/>
      <vertAlign val="superscript"/>
      <sz val="11"/>
      <name val="Times New Roman"/>
      <family val="1"/>
    </font>
    <font>
      <b/>
      <sz val="10"/>
      <name val="Goudy Old Style"/>
      <family val="1"/>
    </font>
    <font>
      <sz val="8"/>
      <name val="Calibri"/>
      <family val="2"/>
    </font>
    <font>
      <sz val="12"/>
      <name val="Times New Roman"/>
      <family val="1"/>
    </font>
    <font>
      <i/>
      <sz val="12"/>
      <name val="Times New Roman"/>
      <family val="1"/>
    </font>
    <font>
      <i/>
      <sz val="11"/>
      <color indexed="9"/>
      <name val="Times New Roman"/>
      <family val="1"/>
    </font>
    <font>
      <b/>
      <sz val="10"/>
      <color indexed="10"/>
      <name val="Times New Roman"/>
      <family val="1"/>
    </font>
    <font>
      <sz val="12"/>
      <color indexed="8"/>
      <name val="Times New Roman"/>
      <family val="1"/>
    </font>
    <font>
      <i/>
      <sz val="12"/>
      <color indexed="17"/>
      <name val="Times New Roman"/>
      <family val="1"/>
    </font>
    <font>
      <i/>
      <sz val="10"/>
      <color indexed="17"/>
      <name val="Times New Roman"/>
      <family val="1"/>
    </font>
    <font>
      <b/>
      <sz val="11"/>
      <color indexed="30"/>
      <name val="Times New Roman"/>
      <family val="1"/>
    </font>
    <font>
      <sz val="11"/>
      <color theme="1"/>
      <name val="Calibri"/>
      <family val="2"/>
    </font>
    <font>
      <sz val="11"/>
      <color rgb="FF006100"/>
      <name val="Calibri"/>
      <family val="2"/>
    </font>
    <font>
      <u val="single"/>
      <sz val="10"/>
      <color theme="10"/>
      <name val="Arial"/>
      <family val="2"/>
    </font>
    <font>
      <sz val="11"/>
      <color theme="0"/>
      <name val="Calibri"/>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3F3F3F"/>
      <name val="Calibri"/>
      <family val="2"/>
    </font>
    <font>
      <sz val="11"/>
      <color rgb="FFFA7D00"/>
      <name val="Calibri"/>
      <family val="2"/>
    </font>
    <font>
      <b/>
      <sz val="11"/>
      <color theme="0"/>
      <name val="Calibri"/>
      <family val="2"/>
    </font>
    <font>
      <i/>
      <sz val="11"/>
      <color rgb="FF7F7F7F"/>
      <name val="Calibri"/>
      <family val="2"/>
    </font>
    <font>
      <b/>
      <sz val="18"/>
      <color theme="3"/>
      <name val="Cambria"/>
      <family val="2"/>
    </font>
    <font>
      <b/>
      <sz val="11"/>
      <color theme="1"/>
      <name val="Calibri"/>
      <family val="2"/>
    </font>
    <font>
      <sz val="11"/>
      <color rgb="FF3F3F76"/>
      <name val="Calibri"/>
      <family val="2"/>
    </font>
    <font>
      <sz val="11"/>
      <color rgb="FFFF0000"/>
      <name val="Calibri"/>
      <family val="2"/>
    </font>
    <font>
      <i/>
      <sz val="11"/>
      <color theme="0"/>
      <name val="Times New Roman"/>
      <family val="1"/>
    </font>
    <font>
      <b/>
      <sz val="10"/>
      <color rgb="FFFF0000"/>
      <name val="Times New Roman"/>
      <family val="1"/>
    </font>
    <font>
      <sz val="12"/>
      <color rgb="FF000000"/>
      <name val="Times New Roman"/>
      <family val="1"/>
    </font>
    <font>
      <i/>
      <sz val="12"/>
      <color rgb="FF00B050"/>
      <name val="Times New Roman"/>
      <family val="1"/>
    </font>
    <font>
      <i/>
      <sz val="10"/>
      <color rgb="FF00B050"/>
      <name val="Times New Roman"/>
      <family val="1"/>
    </font>
    <font>
      <b/>
      <sz val="11"/>
      <color rgb="FF0070C0"/>
      <name val="Times New Roman"/>
      <family val="1"/>
    </font>
    <font>
      <b/>
      <sz val="8"/>
      <name val="Arial"/>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A5A5A5"/>
        <bgColor indexed="64"/>
      </patternFill>
    </fill>
    <fill>
      <patternFill patternType="solid">
        <fgColor rgb="FFFFCC99"/>
        <bgColor indexed="64"/>
      </patternFill>
    </fill>
    <fill>
      <patternFill patternType="solid">
        <fgColor rgb="FFD6D6DC"/>
        <bgColor indexed="64"/>
      </patternFill>
    </fill>
    <fill>
      <patternFill patternType="solid">
        <fgColor theme="0" tint="-0.1499900072813034"/>
        <bgColor indexed="64"/>
      </patternFill>
    </fill>
    <fill>
      <patternFill patternType="solid">
        <fgColor indexed="9"/>
        <bgColor indexed="64"/>
      </patternFill>
    </fill>
    <fill>
      <patternFill patternType="solid">
        <fgColor rgb="FFFFFF99"/>
        <bgColor indexed="64"/>
      </patternFill>
    </fill>
  </fills>
  <borders count="67">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right/>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color indexed="62"/>
      </top>
      <bottom style="double">
        <color indexed="62"/>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bottom style="thin"/>
    </border>
    <border>
      <left style="medium"/>
      <right/>
      <top style="medium"/>
      <botto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style="medium"/>
      <top/>
      <bottom/>
    </border>
    <border>
      <left style="medium"/>
      <right style="medium"/>
      <top style="medium"/>
      <bottom/>
    </border>
    <border>
      <left style="medium"/>
      <right style="medium"/>
      <top/>
      <bottom style="medium"/>
    </border>
    <border>
      <left style="medium"/>
      <right style="medium"/>
      <top style="medium"/>
      <bottom style="medium"/>
    </border>
    <border>
      <left style="thin"/>
      <right style="thin"/>
      <top style="thin"/>
      <bottom style="medium"/>
    </border>
    <border>
      <left/>
      <right style="thin"/>
      <top/>
      <bottom style="thin"/>
    </border>
    <border>
      <left/>
      <right/>
      <top/>
      <bottom style="thin"/>
    </border>
    <border>
      <left style="thin"/>
      <right/>
      <top/>
      <bottom style="thin"/>
    </border>
    <border>
      <left style="thin"/>
      <right style="medium"/>
      <top/>
      <bottom style="thin"/>
    </border>
    <border>
      <left/>
      <right style="thin"/>
      <top style="thin"/>
      <bottom style="medium"/>
    </border>
    <border>
      <left style="medium"/>
      <right style="thin"/>
      <top style="thin"/>
      <bottom style="thin"/>
    </border>
    <border>
      <left style="medium"/>
      <right style="thin"/>
      <top style="thin"/>
      <bottom style="medium"/>
    </border>
    <border>
      <left style="medium"/>
      <right style="thin"/>
      <top style="medium"/>
      <bottom style="medium"/>
    </border>
    <border>
      <left style="thin"/>
      <right/>
      <top/>
      <bottom/>
    </border>
    <border>
      <left style="medium"/>
      <right/>
      <top style="thin"/>
      <bottom style="thin"/>
    </border>
    <border>
      <left/>
      <right/>
      <top style="thin"/>
      <bottom/>
    </border>
    <border>
      <left style="medium"/>
      <right/>
      <top style="medium"/>
      <bottom style="medium"/>
    </border>
    <border>
      <left/>
      <right style="medium"/>
      <top style="medium"/>
      <bottom style="medium"/>
    </border>
    <border>
      <left style="thin"/>
      <right style="medium"/>
      <top style="medium"/>
      <bottom style="medium"/>
    </border>
    <border>
      <left style="medium"/>
      <right/>
      <top/>
      <bottom style="medium"/>
    </border>
    <border>
      <left style="medium"/>
      <right style="thin"/>
      <top style="medium"/>
      <bottom style="thin"/>
    </border>
    <border>
      <left style="thin"/>
      <right style="medium"/>
      <top style="medium"/>
      <bottom style="thin"/>
    </border>
    <border>
      <left style="thin"/>
      <right style="medium"/>
      <top style="thin"/>
      <bottom style="medium"/>
    </border>
    <border>
      <left style="medium"/>
      <right style="thin"/>
      <top style="medium"/>
      <bottom/>
    </border>
    <border>
      <left style="medium"/>
      <right style="thin"/>
      <top/>
      <bottom style="thin"/>
    </border>
    <border>
      <left style="medium"/>
      <right/>
      <top/>
      <bottom/>
    </border>
    <border>
      <left style="medium"/>
      <right/>
      <top style="thin"/>
      <bottom style="medium"/>
    </border>
    <border>
      <left/>
      <right/>
      <top style="thin"/>
      <bottom style="medium"/>
    </border>
    <border>
      <left/>
      <right/>
      <top style="medium"/>
      <bottom style="medium"/>
    </border>
    <border>
      <left style="thin"/>
      <right style="thin"/>
      <top style="medium"/>
      <bottom style="thin"/>
    </border>
    <border>
      <left style="thin"/>
      <right/>
      <top style="medium"/>
      <bottom style="thin"/>
    </border>
    <border>
      <left/>
      <right/>
      <top style="medium"/>
      <bottom style="thin"/>
    </border>
    <border>
      <left style="thin"/>
      <right style="medium"/>
      <top style="medium"/>
      <bottom/>
    </border>
    <border>
      <left style="thin"/>
      <right style="medium"/>
      <top/>
      <bottom/>
    </border>
    <border>
      <left style="thin"/>
      <right style="thin"/>
      <top style="thin"/>
      <bottom/>
    </border>
    <border>
      <left style="thin"/>
      <right/>
      <top style="thin"/>
      <bottom/>
    </border>
    <border>
      <left/>
      <right style="thin"/>
      <top style="thin"/>
      <bottom/>
    </border>
  </borders>
  <cellStyleXfs count="13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10" fillId="2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37" borderId="0" applyNumberFormat="0" applyBorder="0" applyAlignment="0" applyProtection="0"/>
    <xf numFmtId="0" fontId="12" fillId="3" borderId="0" applyNumberFormat="0" applyBorder="0" applyAlignment="0" applyProtection="0"/>
    <xf numFmtId="0" fontId="0" fillId="38" borderId="1" applyNumberFormat="0" applyFont="0" applyAlignment="0" applyProtection="0"/>
    <xf numFmtId="0" fontId="0" fillId="38" borderId="1" applyNumberFormat="0" applyFont="0" applyAlignment="0" applyProtection="0"/>
    <xf numFmtId="0" fontId="11" fillId="39" borderId="2" applyNumberFormat="0" applyAlignment="0" applyProtection="0"/>
    <xf numFmtId="0" fontId="18" fillId="40" borderId="3"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 fillId="4" borderId="0" applyNumberFormat="0" applyBorder="0" applyAlignment="0" applyProtection="0"/>
    <xf numFmtId="0" fontId="5" fillId="4" borderId="0" applyNumberFormat="0" applyBorder="0" applyAlignment="0" applyProtection="0"/>
    <xf numFmtId="0" fontId="19" fillId="0" borderId="0" applyNumberFormat="0" applyFill="0" applyBorder="0" applyAlignment="0" applyProtection="0"/>
    <xf numFmtId="0" fontId="57" fillId="41"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58" fillId="0" borderId="0" applyNumberFormat="0" applyFill="0" applyBorder="0" applyAlignment="0" applyProtection="0"/>
    <xf numFmtId="0" fontId="6" fillId="0" borderId="0" applyNumberFormat="0" applyFill="0" applyBorder="0" applyAlignment="0" applyProtection="0"/>
    <xf numFmtId="0" fontId="21" fillId="7" borderId="2" applyNumberFormat="0" applyAlignment="0" applyProtection="0"/>
    <xf numFmtId="0" fontId="59" fillId="42" borderId="0" applyNumberFormat="0" applyBorder="0" applyAlignment="0" applyProtection="0"/>
    <xf numFmtId="0" fontId="59" fillId="43" borderId="0" applyNumberFormat="0" applyBorder="0" applyAlignment="0" applyProtection="0"/>
    <xf numFmtId="0" fontId="59" fillId="44" borderId="0" applyNumberFormat="0" applyBorder="0" applyAlignment="0" applyProtection="0"/>
    <xf numFmtId="0" fontId="59" fillId="45"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7" fillId="39" borderId="7" applyNumberFormat="0" applyAlignment="0" applyProtection="0"/>
    <xf numFmtId="0" fontId="7" fillId="39" borderId="7" applyNumberFormat="0" applyAlignment="0" applyProtection="0"/>
    <xf numFmtId="0" fontId="60" fillId="48" borderId="8" applyNumberFormat="0" applyAlignment="0" applyProtection="0"/>
    <xf numFmtId="0" fontId="17" fillId="0" borderId="9" applyNumberFormat="0" applyFill="0" applyAlignment="0" applyProtection="0"/>
    <xf numFmtId="0" fontId="61" fillId="49" borderId="0" applyNumberFormat="0" applyBorder="0" applyAlignment="0" applyProtection="0"/>
    <xf numFmtId="0" fontId="8" fillId="0" borderId="0" applyNumberFormat="0" applyFill="0" applyBorder="0" applyAlignment="0" applyProtection="0"/>
    <xf numFmtId="0" fontId="62" fillId="0" borderId="10" applyNumberFormat="0" applyFill="0" applyAlignment="0" applyProtection="0"/>
    <xf numFmtId="0" fontId="63" fillId="0" borderId="11" applyNumberFormat="0" applyFill="0" applyAlignment="0" applyProtection="0"/>
    <xf numFmtId="0" fontId="64" fillId="0" borderId="12" applyNumberFormat="0" applyFill="0" applyAlignment="0" applyProtection="0"/>
    <xf numFmtId="0" fontId="64" fillId="0" borderId="0" applyNumberFormat="0" applyFill="0" applyBorder="0" applyAlignment="0" applyProtection="0"/>
    <xf numFmtId="0" fontId="8" fillId="0" borderId="0" applyNumberFormat="0" applyFill="0" applyBorder="0" applyAlignment="0" applyProtection="0"/>
    <xf numFmtId="0" fontId="16" fillId="50" borderId="0" applyNumberFormat="0" applyBorder="0" applyAlignment="0" applyProtection="0"/>
    <xf numFmtId="0" fontId="65" fillId="51" borderId="0" applyNumberFormat="0" applyBorder="0" applyAlignment="0" applyProtection="0"/>
    <xf numFmtId="0" fontId="0" fillId="0" borderId="0">
      <alignment/>
      <protection/>
    </xf>
    <xf numFmtId="0" fontId="56" fillId="0" borderId="0">
      <alignment/>
      <protection/>
    </xf>
    <xf numFmtId="0" fontId="56" fillId="0" borderId="0">
      <alignment/>
      <protection/>
    </xf>
    <xf numFmtId="0" fontId="0" fillId="7" borderId="0">
      <alignment/>
      <protection/>
    </xf>
    <xf numFmtId="0" fontId="0" fillId="0" borderId="0">
      <alignment/>
      <protection/>
    </xf>
    <xf numFmtId="0" fontId="0" fillId="52" borderId="13" applyNumberFormat="0" applyFont="0" applyAlignment="0" applyProtection="0"/>
    <xf numFmtId="0" fontId="0" fillId="53"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0" fillId="0" borderId="0">
      <alignment/>
      <protection/>
    </xf>
    <xf numFmtId="0" fontId="56" fillId="0" borderId="0">
      <alignment/>
      <protection/>
    </xf>
    <xf numFmtId="0" fontId="0" fillId="7" borderId="0">
      <alignment/>
      <protection/>
    </xf>
    <xf numFmtId="0" fontId="0" fillId="7" borderId="0">
      <alignment/>
      <protection/>
    </xf>
    <xf numFmtId="0" fontId="0" fillId="7" borderId="0">
      <alignment/>
      <protection/>
    </xf>
    <xf numFmtId="0" fontId="0" fillId="7" borderId="0">
      <alignment/>
      <protection/>
    </xf>
    <xf numFmtId="0" fontId="0" fillId="7" borderId="0">
      <alignment/>
      <protection/>
    </xf>
    <xf numFmtId="0" fontId="0" fillId="7" borderId="0">
      <alignment/>
      <protection/>
    </xf>
    <xf numFmtId="0" fontId="0" fillId="7" borderId="0">
      <alignment/>
      <protection/>
    </xf>
    <xf numFmtId="0" fontId="0" fillId="0" borderId="0">
      <alignment/>
      <protection/>
    </xf>
    <xf numFmtId="0" fontId="66" fillId="48" borderId="14"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7" fillId="0" borderId="15" applyNumberFormat="0" applyFill="0" applyAlignment="0" applyProtection="0"/>
    <xf numFmtId="0" fontId="68" fillId="54" borderId="16" applyNumberFormat="0" applyAlignment="0" applyProtection="0"/>
    <xf numFmtId="0" fontId="6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0" fillId="0" borderId="0" applyNumberFormat="0" applyFill="0" applyBorder="0" applyAlignment="0" applyProtection="0"/>
    <xf numFmtId="0" fontId="20" fillId="0" borderId="17" applyNumberFormat="0" applyFill="0" applyAlignment="0" applyProtection="0"/>
    <xf numFmtId="0" fontId="71" fillId="0" borderId="18" applyNumberFormat="0" applyFill="0" applyAlignment="0" applyProtection="0"/>
    <xf numFmtId="0" fontId="72" fillId="55" borderId="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441">
    <xf numFmtId="0" fontId="0" fillId="0" borderId="0" xfId="0" applyAlignment="1">
      <alignment/>
    </xf>
    <xf numFmtId="0" fontId="1" fillId="0" borderId="0" xfId="102">
      <alignment/>
      <protection/>
    </xf>
    <xf numFmtId="0" fontId="27" fillId="0" borderId="0" xfId="0" applyFont="1" applyFill="1" applyAlignment="1" applyProtection="1">
      <alignment/>
      <protection locked="0"/>
    </xf>
    <xf numFmtId="0" fontId="28" fillId="0" borderId="0" xfId="0" applyFont="1" applyFill="1" applyAlignment="1" applyProtection="1">
      <alignment/>
      <protection locked="0"/>
    </xf>
    <xf numFmtId="0" fontId="28" fillId="0" borderId="0" xfId="0" applyFont="1" applyFill="1" applyAlignment="1" applyProtection="1">
      <alignment/>
      <protection/>
    </xf>
    <xf numFmtId="0" fontId="29" fillId="0" borderId="0" xfId="0" applyFont="1" applyFill="1" applyAlignment="1" applyProtection="1">
      <alignment/>
      <protection hidden="1"/>
    </xf>
    <xf numFmtId="0" fontId="30" fillId="0" borderId="0" xfId="0" applyFont="1" applyFill="1" applyAlignment="1" applyProtection="1">
      <alignment/>
      <protection/>
    </xf>
    <xf numFmtId="0" fontId="29" fillId="56" borderId="19" xfId="0" applyFont="1" applyFill="1" applyBorder="1" applyAlignment="1" applyProtection="1">
      <alignment/>
      <protection/>
    </xf>
    <xf numFmtId="0" fontId="29" fillId="56" borderId="20" xfId="0" applyFont="1" applyFill="1" applyBorder="1" applyAlignment="1" applyProtection="1">
      <alignment/>
      <protection/>
    </xf>
    <xf numFmtId="0" fontId="29" fillId="56" borderId="21" xfId="0" applyFont="1" applyFill="1" applyBorder="1" applyAlignment="1" applyProtection="1">
      <alignment/>
      <protection/>
    </xf>
    <xf numFmtId="0" fontId="30" fillId="0" borderId="0" xfId="0" applyFont="1" applyFill="1" applyAlignment="1" applyProtection="1">
      <alignment/>
      <protection hidden="1"/>
    </xf>
    <xf numFmtId="0" fontId="30" fillId="0" borderId="0" xfId="0" applyFont="1" applyFill="1" applyAlignment="1" applyProtection="1">
      <alignment/>
      <protection locked="0"/>
    </xf>
    <xf numFmtId="0" fontId="3" fillId="0" borderId="0" xfId="0" applyFont="1" applyFill="1" applyAlignment="1" applyProtection="1">
      <alignment/>
      <protection locked="0"/>
    </xf>
    <xf numFmtId="0" fontId="74" fillId="0" borderId="0" xfId="0" applyFont="1" applyFill="1" applyAlignment="1" applyProtection="1">
      <alignment wrapText="1"/>
      <protection hidden="1"/>
    </xf>
    <xf numFmtId="0" fontId="2" fillId="0" borderId="0" xfId="0" applyFont="1" applyFill="1" applyAlignment="1" applyProtection="1">
      <alignment/>
      <protection locked="0"/>
    </xf>
    <xf numFmtId="0" fontId="34" fillId="0" borderId="0" xfId="0" applyFont="1" applyFill="1" applyAlignment="1">
      <alignment/>
    </xf>
    <xf numFmtId="0" fontId="1" fillId="0" borderId="0" xfId="102" applyBorder="1">
      <alignment/>
      <protection/>
    </xf>
    <xf numFmtId="0" fontId="3" fillId="0" borderId="0" xfId="0" applyFont="1" applyFill="1" applyAlignment="1">
      <alignment/>
    </xf>
    <xf numFmtId="0" fontId="3" fillId="0" borderId="0" xfId="98" applyFont="1" applyFill="1" applyBorder="1">
      <alignment/>
      <protection/>
    </xf>
    <xf numFmtId="0" fontId="30" fillId="56" borderId="22" xfId="0" applyFont="1" applyFill="1" applyBorder="1" applyAlignment="1" applyProtection="1">
      <alignment/>
      <protection/>
    </xf>
    <xf numFmtId="0" fontId="30" fillId="0" borderId="0" xfId="0" applyFont="1" applyFill="1" applyBorder="1" applyAlignment="1" applyProtection="1">
      <alignment/>
      <protection locked="0"/>
    </xf>
    <xf numFmtId="0" fontId="30" fillId="56" borderId="22" xfId="109" applyFont="1" applyFill="1" applyBorder="1" applyAlignment="1" applyProtection="1">
      <alignment horizontal="left" vertical="center" wrapText="1"/>
      <protection/>
    </xf>
    <xf numFmtId="0" fontId="30" fillId="0" borderId="0" xfId="0" applyFont="1" applyFill="1" applyAlignment="1">
      <alignment/>
    </xf>
    <xf numFmtId="0" fontId="30" fillId="0" borderId="0" xfId="0" applyFont="1" applyFill="1" applyAlignment="1" applyProtection="1">
      <alignment/>
      <protection locked="0"/>
    </xf>
    <xf numFmtId="0" fontId="29" fillId="56" borderId="22" xfId="0" applyFont="1" applyFill="1" applyBorder="1" applyAlignment="1" applyProtection="1">
      <alignment horizontal="center" wrapText="1"/>
      <protection/>
    </xf>
    <xf numFmtId="1" fontId="30" fillId="0" borderId="22" xfId="0" applyNumberFormat="1" applyFont="1" applyFill="1" applyBorder="1" applyAlignment="1" applyProtection="1">
      <alignment/>
      <protection locked="0"/>
    </xf>
    <xf numFmtId="4" fontId="30" fillId="0" borderId="22" xfId="0" applyNumberFormat="1" applyFont="1" applyFill="1" applyBorder="1" applyAlignment="1" applyProtection="1">
      <alignment/>
      <protection locked="0"/>
    </xf>
    <xf numFmtId="4" fontId="30" fillId="56" borderId="22" xfId="0" applyNumberFormat="1" applyFont="1" applyFill="1" applyBorder="1" applyAlignment="1" applyProtection="1">
      <alignment/>
      <protection/>
    </xf>
    <xf numFmtId="4" fontId="29" fillId="56" borderId="22" xfId="0" applyNumberFormat="1" applyFont="1" applyFill="1" applyBorder="1" applyAlignment="1" applyProtection="1">
      <alignment/>
      <protection/>
    </xf>
    <xf numFmtId="0" fontId="36" fillId="0" borderId="0" xfId="0" applyFont="1" applyFill="1" applyAlignment="1" applyProtection="1">
      <alignment/>
      <protection locked="0"/>
    </xf>
    <xf numFmtId="0" fontId="35" fillId="0" borderId="23" xfId="106" applyFont="1" applyBorder="1" applyAlignment="1" applyProtection="1">
      <alignment horizontal="center" vertical="center" wrapText="1"/>
      <protection locked="0"/>
    </xf>
    <xf numFmtId="1" fontId="30" fillId="0" borderId="22" xfId="106" applyNumberFormat="1" applyFont="1" applyBorder="1" applyAlignment="1" applyProtection="1">
      <alignment horizontal="center" wrapText="1"/>
      <protection locked="0"/>
    </xf>
    <xf numFmtId="4" fontId="30" fillId="0" borderId="22" xfId="106" applyNumberFormat="1" applyFont="1" applyBorder="1" applyProtection="1">
      <alignment/>
      <protection locked="0"/>
    </xf>
    <xf numFmtId="4" fontId="30" fillId="0" borderId="0" xfId="0" applyNumberFormat="1" applyFont="1" applyFill="1" applyAlignment="1" applyProtection="1">
      <alignment/>
      <protection locked="0"/>
    </xf>
    <xf numFmtId="10" fontId="30" fillId="50" borderId="22" xfId="0" applyNumberFormat="1" applyFont="1" applyFill="1" applyBorder="1" applyAlignment="1" applyProtection="1">
      <alignment horizontal="center" vertical="center"/>
      <protection locked="0"/>
    </xf>
    <xf numFmtId="165" fontId="30" fillId="0" borderId="22" xfId="0" applyNumberFormat="1" applyFont="1" applyFill="1" applyBorder="1" applyAlignment="1" applyProtection="1">
      <alignment/>
      <protection locked="0"/>
    </xf>
    <xf numFmtId="3" fontId="29" fillId="56" borderId="22" xfId="0" applyNumberFormat="1" applyFont="1" applyFill="1" applyBorder="1" applyAlignment="1" applyProtection="1">
      <alignment vertical="center" wrapText="1"/>
      <protection/>
    </xf>
    <xf numFmtId="4" fontId="3" fillId="0" borderId="0" xfId="0" applyNumberFormat="1" applyFont="1" applyFill="1" applyAlignment="1" applyProtection="1">
      <alignment/>
      <protection locked="0"/>
    </xf>
    <xf numFmtId="166" fontId="3" fillId="0" borderId="0" xfId="0" applyNumberFormat="1" applyFont="1" applyFill="1" applyAlignment="1" applyProtection="1">
      <alignment/>
      <protection locked="0"/>
    </xf>
    <xf numFmtId="0" fontId="35" fillId="0" borderId="0" xfId="111" applyFont="1" applyFill="1" applyAlignment="1" applyProtection="1" quotePrefix="1">
      <alignment vertical="center" wrapText="1"/>
      <protection locked="0"/>
    </xf>
    <xf numFmtId="0" fontId="37" fillId="0" borderId="0" xfId="111" applyFont="1" applyFill="1" applyAlignment="1" applyProtection="1" quotePrefix="1">
      <alignment vertical="center" wrapText="1"/>
      <protection locked="0"/>
    </xf>
    <xf numFmtId="0" fontId="3" fillId="53" borderId="0" xfId="101" applyFont="1">
      <alignment/>
      <protection/>
    </xf>
    <xf numFmtId="0" fontId="3" fillId="0" borderId="24" xfId="98" applyFont="1" applyFill="1" applyBorder="1">
      <alignment/>
      <protection/>
    </xf>
    <xf numFmtId="0" fontId="3" fillId="0" borderId="25" xfId="98" applyFont="1" applyFill="1" applyBorder="1">
      <alignment/>
      <protection/>
    </xf>
    <xf numFmtId="0" fontId="35" fillId="0" borderId="0" xfId="111" applyFont="1" applyFill="1" applyAlignment="1" applyProtection="1" quotePrefix="1">
      <alignment vertical="center"/>
      <protection locked="0"/>
    </xf>
    <xf numFmtId="0" fontId="29" fillId="56" borderId="22" xfId="0" applyFont="1" applyFill="1" applyBorder="1" applyAlignment="1" applyProtection="1">
      <alignment horizontal="center" vertical="center" wrapText="1"/>
      <protection/>
    </xf>
    <xf numFmtId="0" fontId="30" fillId="56" borderId="22" xfId="0" applyFont="1" applyFill="1" applyBorder="1" applyAlignment="1" applyProtection="1">
      <alignment/>
      <protection/>
    </xf>
    <xf numFmtId="0" fontId="30" fillId="56" borderId="19" xfId="0" applyFont="1" applyFill="1" applyBorder="1" applyAlignment="1" applyProtection="1">
      <alignment/>
      <protection/>
    </xf>
    <xf numFmtId="0" fontId="30" fillId="57" borderId="22" xfId="0" applyFont="1" applyFill="1" applyBorder="1" applyAlignment="1" applyProtection="1">
      <alignment horizontal="left" vertical="center"/>
      <protection/>
    </xf>
    <xf numFmtId="0" fontId="30" fillId="57" borderId="22" xfId="0" applyFont="1" applyFill="1" applyBorder="1" applyAlignment="1" applyProtection="1">
      <alignment vertical="center"/>
      <protection/>
    </xf>
    <xf numFmtId="0" fontId="29" fillId="56" borderId="22" xfId="106" applyFont="1" applyFill="1" applyBorder="1" applyAlignment="1" applyProtection="1">
      <alignment horizontal="center" vertical="distributed"/>
      <protection/>
    </xf>
    <xf numFmtId="0" fontId="29" fillId="56" borderId="22" xfId="106" applyFont="1" applyFill="1" applyBorder="1" applyAlignment="1" applyProtection="1">
      <alignment horizontal="center"/>
      <protection/>
    </xf>
    <xf numFmtId="3" fontId="29" fillId="56" borderId="22" xfId="106" applyNumberFormat="1" applyFont="1" applyFill="1" applyBorder="1" applyAlignment="1" applyProtection="1">
      <alignment horizontal="center"/>
      <protection/>
    </xf>
    <xf numFmtId="165" fontId="2" fillId="56" borderId="22" xfId="0" applyNumberFormat="1" applyFont="1" applyFill="1" applyBorder="1" applyAlignment="1" applyProtection="1">
      <alignment horizontal="right" vertical="center" wrapText="1"/>
      <protection/>
    </xf>
    <xf numFmtId="165" fontId="30" fillId="56" borderId="22" xfId="0" applyNumberFormat="1" applyFont="1" applyFill="1" applyBorder="1" applyAlignment="1" applyProtection="1">
      <alignment/>
      <protection/>
    </xf>
    <xf numFmtId="0" fontId="29" fillId="56" borderId="22" xfId="0" applyFont="1" applyFill="1" applyBorder="1" applyAlignment="1" applyProtection="1">
      <alignment horizontal="center"/>
      <protection/>
    </xf>
    <xf numFmtId="165" fontId="29" fillId="56" borderId="22" xfId="0" applyNumberFormat="1" applyFont="1" applyFill="1" applyBorder="1" applyAlignment="1" applyProtection="1">
      <alignment/>
      <protection/>
    </xf>
    <xf numFmtId="0" fontId="29" fillId="56" borderId="22" xfId="0" applyFont="1" applyFill="1" applyBorder="1" applyAlignment="1" applyProtection="1">
      <alignment horizontal="center" vertical="center" wrapText="1"/>
      <protection/>
    </xf>
    <xf numFmtId="0" fontId="32" fillId="0" borderId="0" xfId="0" applyFont="1" applyFill="1" applyBorder="1" applyAlignment="1" applyProtection="1">
      <alignment vertical="top"/>
      <protection/>
    </xf>
    <xf numFmtId="0" fontId="36" fillId="0" borderId="0" xfId="106" applyFont="1" applyFill="1" applyBorder="1" applyAlignment="1" applyProtection="1">
      <alignment vertical="top"/>
      <protection locked="0"/>
    </xf>
    <xf numFmtId="0" fontId="32" fillId="0" borderId="0" xfId="106" applyFont="1" applyFill="1" applyBorder="1" applyAlignment="1" applyProtection="1">
      <alignment horizontal="left" vertical="top"/>
      <protection locked="0"/>
    </xf>
    <xf numFmtId="4" fontId="30" fillId="53" borderId="22" xfId="0" applyNumberFormat="1" applyFont="1" applyFill="1" applyBorder="1" applyAlignment="1" applyProtection="1">
      <alignment/>
      <protection locked="0"/>
    </xf>
    <xf numFmtId="0" fontId="75" fillId="0" borderId="0" xfId="98" applyFont="1" applyFill="1" applyBorder="1">
      <alignment/>
      <protection/>
    </xf>
    <xf numFmtId="0" fontId="34" fillId="0" borderId="26" xfId="0" applyFont="1" applyFill="1" applyBorder="1" applyAlignment="1">
      <alignment/>
    </xf>
    <xf numFmtId="0" fontId="34" fillId="0" borderId="27" xfId="0" applyFont="1" applyFill="1" applyBorder="1" applyAlignment="1">
      <alignment/>
    </xf>
    <xf numFmtId="0" fontId="75" fillId="0" borderId="28" xfId="98" applyFont="1" applyFill="1" applyBorder="1" applyAlignment="1">
      <alignment horizontal="left" vertical="top"/>
      <protection/>
    </xf>
    <xf numFmtId="0" fontId="75" fillId="0" borderId="28" xfId="98" applyFont="1" applyFill="1" applyBorder="1" applyAlignment="1">
      <alignment vertical="top" wrapText="1"/>
      <protection/>
    </xf>
    <xf numFmtId="0" fontId="34" fillId="0" borderId="29" xfId="0" applyFont="1" applyFill="1" applyBorder="1" applyAlignment="1">
      <alignment/>
    </xf>
    <xf numFmtId="0" fontId="2" fillId="0" borderId="30" xfId="98" applyFont="1" applyFill="1" applyBorder="1">
      <alignment/>
      <protection/>
    </xf>
    <xf numFmtId="0" fontId="3" fillId="39" borderId="31" xfId="98" applyFont="1" applyFill="1" applyBorder="1">
      <alignment/>
      <protection/>
    </xf>
    <xf numFmtId="0" fontId="3" fillId="50" borderId="32" xfId="98" applyFont="1" applyFill="1" applyBorder="1">
      <alignment/>
      <protection/>
    </xf>
    <xf numFmtId="0" fontId="3" fillId="58" borderId="33" xfId="98" applyFont="1" applyFill="1" applyBorder="1">
      <alignment/>
      <protection/>
    </xf>
    <xf numFmtId="0" fontId="3" fillId="40" borderId="33" xfId="98" applyFont="1" applyFill="1" applyBorder="1">
      <alignment/>
      <protection/>
    </xf>
    <xf numFmtId="0" fontId="34" fillId="0" borderId="28" xfId="0" applyFont="1" applyFill="1" applyBorder="1" applyAlignment="1">
      <alignment/>
    </xf>
    <xf numFmtId="0" fontId="43" fillId="0" borderId="0" xfId="0" applyFont="1" applyAlignment="1">
      <alignment/>
    </xf>
    <xf numFmtId="0" fontId="36" fillId="0" borderId="0" xfId="111" applyFont="1" applyFill="1" applyAlignment="1" applyProtection="1" quotePrefix="1">
      <alignment wrapText="1"/>
      <protection locked="0"/>
    </xf>
    <xf numFmtId="1" fontId="30" fillId="59" borderId="22" xfId="0" applyNumberFormat="1" applyFont="1" applyFill="1" applyBorder="1" applyAlignment="1" applyProtection="1">
      <alignment/>
      <protection locked="0"/>
    </xf>
    <xf numFmtId="0" fontId="30" fillId="0" borderId="0" xfId="99" applyFont="1" applyFill="1" applyProtection="1">
      <alignment/>
      <protection locked="0"/>
    </xf>
    <xf numFmtId="0" fontId="3" fillId="0" borderId="0" xfId="99" applyFont="1" applyFill="1" applyProtection="1">
      <alignment/>
      <protection locked="0"/>
    </xf>
    <xf numFmtId="165" fontId="30" fillId="56" borderId="22" xfId="0" applyNumberFormat="1" applyFont="1" applyFill="1" applyBorder="1" applyAlignment="1" applyProtection="1">
      <alignment horizontal="right"/>
      <protection locked="0"/>
    </xf>
    <xf numFmtId="4" fontId="30" fillId="50" borderId="22" xfId="0" applyNumberFormat="1" applyFont="1" applyFill="1" applyBorder="1" applyAlignment="1" applyProtection="1">
      <alignment horizontal="right" vertical="center"/>
      <protection locked="0"/>
    </xf>
    <xf numFmtId="165" fontId="29" fillId="56" borderId="34" xfId="0" applyNumberFormat="1" applyFont="1" applyFill="1" applyBorder="1" applyAlignment="1" applyProtection="1">
      <alignment/>
      <protection locked="0"/>
    </xf>
    <xf numFmtId="10" fontId="29" fillId="56" borderId="22" xfId="0" applyNumberFormat="1" applyFont="1" applyFill="1" applyBorder="1" applyAlignment="1" applyProtection="1">
      <alignment horizontal="right"/>
      <protection locked="0"/>
    </xf>
    <xf numFmtId="165" fontId="30" fillId="56" borderId="23" xfId="0" applyNumberFormat="1" applyFont="1" applyFill="1" applyBorder="1" applyAlignment="1" applyProtection="1">
      <alignment horizontal="right"/>
      <protection locked="0"/>
    </xf>
    <xf numFmtId="1" fontId="30" fillId="56" borderId="20" xfId="99" applyNumberFormat="1" applyFont="1" applyFill="1" applyBorder="1" applyProtection="1">
      <alignment/>
      <protection/>
    </xf>
    <xf numFmtId="0" fontId="29" fillId="50" borderId="22" xfId="99" applyFont="1" applyFill="1" applyBorder="1" applyAlignment="1" applyProtection="1">
      <alignment horizontal="center" vertical="center" wrapText="1"/>
      <protection locked="0"/>
    </xf>
    <xf numFmtId="0" fontId="29" fillId="56" borderId="22" xfId="99" applyFont="1" applyFill="1" applyBorder="1" applyAlignment="1" applyProtection="1">
      <alignment horizontal="center" vertical="center" wrapText="1"/>
      <protection/>
    </xf>
    <xf numFmtId="0" fontId="29" fillId="56" borderId="0" xfId="99" applyFont="1" applyFill="1" applyBorder="1" applyAlignment="1" applyProtection="1">
      <alignment horizontal="right" vertical="center" wrapText="1"/>
      <protection/>
    </xf>
    <xf numFmtId="4" fontId="29" fillId="0" borderId="22" xfId="99" applyNumberFormat="1" applyFont="1" applyFill="1" applyBorder="1" applyAlignment="1" applyProtection="1">
      <alignment/>
      <protection locked="0"/>
    </xf>
    <xf numFmtId="4" fontId="29" fillId="56" borderId="23" xfId="99" applyNumberFormat="1" applyFont="1" applyFill="1" applyBorder="1" applyAlignment="1" applyProtection="1">
      <alignment horizontal="right" vertical="center"/>
      <protection/>
    </xf>
    <xf numFmtId="0" fontId="2" fillId="0" borderId="0" xfId="99" applyFont="1" applyFill="1" applyAlignment="1" applyProtection="1">
      <alignment horizontal="right" vertical="center"/>
      <protection locked="0"/>
    </xf>
    <xf numFmtId="0" fontId="29" fillId="56" borderId="19" xfId="99" applyFont="1" applyFill="1" applyBorder="1" applyAlignment="1" applyProtection="1">
      <alignment horizontal="right" vertical="center" wrapText="1"/>
      <protection/>
    </xf>
    <xf numFmtId="4" fontId="29" fillId="56" borderId="21" xfId="99" applyNumberFormat="1" applyFont="1" applyFill="1" applyBorder="1" applyAlignment="1" applyProtection="1">
      <alignment horizontal="right" vertical="center" wrapText="1"/>
      <protection/>
    </xf>
    <xf numFmtId="4" fontId="29" fillId="56" borderId="22" xfId="99" applyNumberFormat="1" applyFont="1" applyFill="1" applyBorder="1" applyAlignment="1" applyProtection="1">
      <alignment horizontal="right" vertical="center"/>
      <protection/>
    </xf>
    <xf numFmtId="0" fontId="30" fillId="0" borderId="19" xfId="99" applyFont="1" applyFill="1" applyBorder="1" applyAlignment="1" applyProtection="1">
      <alignment horizontal="right"/>
      <protection locked="0"/>
    </xf>
    <xf numFmtId="49" fontId="30" fillId="0" borderId="22" xfId="99" applyNumberFormat="1" applyFont="1" applyFill="1" applyBorder="1" applyAlignment="1" applyProtection="1">
      <alignment horizontal="left" vertical="center" wrapText="1"/>
      <protection locked="0"/>
    </xf>
    <xf numFmtId="4" fontId="30" fillId="0" borderId="21" xfId="99" applyNumberFormat="1" applyFont="1" applyFill="1" applyBorder="1" applyAlignment="1" applyProtection="1">
      <alignment horizontal="right" vertical="center" wrapText="1"/>
      <protection locked="0"/>
    </xf>
    <xf numFmtId="4" fontId="30" fillId="56" borderId="22" xfId="99" applyNumberFormat="1" applyFont="1" applyFill="1" applyBorder="1" applyProtection="1">
      <alignment/>
      <protection/>
    </xf>
    <xf numFmtId="4" fontId="29" fillId="0" borderId="22" xfId="99" applyNumberFormat="1" applyFont="1" applyFill="1" applyBorder="1" applyAlignment="1" applyProtection="1">
      <alignment vertical="top" wrapText="1"/>
      <protection locked="0"/>
    </xf>
    <xf numFmtId="4" fontId="29" fillId="56" borderId="22" xfId="99" applyNumberFormat="1" applyFont="1" applyFill="1" applyBorder="1" applyAlignment="1" applyProtection="1">
      <alignment horizontal="right" vertical="center" wrapText="1"/>
      <protection/>
    </xf>
    <xf numFmtId="4" fontId="29" fillId="0" borderId="22" xfId="99" applyNumberFormat="1" applyFont="1" applyFill="1" applyBorder="1" applyAlignment="1" applyProtection="1">
      <alignment wrapText="1"/>
      <protection locked="0"/>
    </xf>
    <xf numFmtId="0" fontId="30" fillId="0" borderId="22" xfId="99" applyFont="1" applyFill="1" applyBorder="1" applyAlignment="1" applyProtection="1">
      <alignment horizontal="left" vertical="center" wrapText="1"/>
      <protection locked="0"/>
    </xf>
    <xf numFmtId="4" fontId="29" fillId="56" borderId="19" xfId="99" applyNumberFormat="1" applyFont="1" applyFill="1" applyBorder="1" applyAlignment="1" applyProtection="1">
      <alignment horizontal="right" vertical="center"/>
      <protection/>
    </xf>
    <xf numFmtId="4" fontId="30" fillId="56" borderId="19" xfId="99" applyNumberFormat="1" applyFont="1" applyFill="1" applyBorder="1" applyProtection="1">
      <alignment/>
      <protection/>
    </xf>
    <xf numFmtId="0" fontId="30" fillId="0" borderId="22" xfId="99" applyFont="1" applyFill="1" applyBorder="1" applyAlignment="1" applyProtection="1">
      <alignment horizontal="left"/>
      <protection locked="0"/>
    </xf>
    <xf numFmtId="0" fontId="29" fillId="57" borderId="19" xfId="99" applyFont="1" applyFill="1" applyBorder="1" applyAlignment="1" applyProtection="1">
      <alignment horizontal="right"/>
      <protection/>
    </xf>
    <xf numFmtId="0" fontId="30" fillId="0" borderId="23" xfId="99" applyFont="1" applyFill="1" applyBorder="1" applyAlignment="1" applyProtection="1">
      <alignment horizontal="right"/>
      <protection locked="0"/>
    </xf>
    <xf numFmtId="0" fontId="30" fillId="0" borderId="21" xfId="99" applyFont="1" applyFill="1" applyBorder="1" applyAlignment="1" applyProtection="1">
      <alignment horizontal="left"/>
      <protection locked="0"/>
    </xf>
    <xf numFmtId="0" fontId="29" fillId="0" borderId="35" xfId="99" applyFont="1" applyFill="1" applyBorder="1" applyAlignment="1" applyProtection="1">
      <alignment horizontal="left" vertical="center" wrapText="1"/>
      <protection locked="0"/>
    </xf>
    <xf numFmtId="4" fontId="30" fillId="0" borderId="21" xfId="99" applyNumberFormat="1" applyFont="1" applyFill="1" applyBorder="1" applyAlignment="1" applyProtection="1">
      <alignment horizontal="right" vertical="center" wrapText="1"/>
      <protection locked="0"/>
    </xf>
    <xf numFmtId="4" fontId="29" fillId="56" borderId="23" xfId="99" applyNumberFormat="1" applyFont="1" applyFill="1" applyBorder="1" applyAlignment="1" applyProtection="1">
      <alignment horizontal="right" vertical="center" wrapText="1"/>
      <protection/>
    </xf>
    <xf numFmtId="0" fontId="29" fillId="0" borderId="0" xfId="99" applyFont="1" applyFill="1" applyAlignment="1" applyProtection="1">
      <alignment horizontal="right" vertical="center"/>
      <protection locked="0"/>
    </xf>
    <xf numFmtId="0" fontId="29" fillId="0" borderId="0" xfId="99" applyFont="1" applyFill="1" applyBorder="1" applyAlignment="1" applyProtection="1">
      <alignment wrapText="1"/>
      <protection locked="0"/>
    </xf>
    <xf numFmtId="0" fontId="29" fillId="56" borderId="36" xfId="99" applyFont="1" applyFill="1" applyBorder="1" applyAlignment="1" applyProtection="1">
      <alignment horizontal="center" vertical="center" wrapText="1"/>
      <protection/>
    </xf>
    <xf numFmtId="0" fontId="29" fillId="56" borderId="37" xfId="99" applyFont="1" applyFill="1" applyBorder="1" applyAlignment="1" applyProtection="1">
      <alignment horizontal="center" vertical="center" wrapText="1"/>
      <protection/>
    </xf>
    <xf numFmtId="0" fontId="29" fillId="56" borderId="38" xfId="99" applyFont="1" applyFill="1" applyBorder="1" applyAlignment="1" applyProtection="1">
      <alignment horizontal="center" vertical="center" wrapText="1"/>
      <protection/>
    </xf>
    <xf numFmtId="0" fontId="2" fillId="0" borderId="0" xfId="99" applyFont="1" applyFill="1" applyBorder="1" applyAlignment="1" applyProtection="1">
      <alignment wrapText="1"/>
      <protection locked="0"/>
    </xf>
    <xf numFmtId="0" fontId="29" fillId="56" borderId="39" xfId="99" applyFont="1" applyFill="1" applyBorder="1" applyAlignment="1" applyProtection="1">
      <alignment horizontal="center" vertical="center" wrapText="1"/>
      <protection/>
    </xf>
    <xf numFmtId="0" fontId="29" fillId="56" borderId="34" xfId="99" applyFont="1" applyFill="1" applyBorder="1" applyAlignment="1" applyProtection="1">
      <alignment horizontal="center" vertical="center" wrapText="1"/>
      <protection/>
    </xf>
    <xf numFmtId="4" fontId="29" fillId="56" borderId="22" xfId="99" applyNumberFormat="1" applyFont="1" applyFill="1" applyBorder="1" applyAlignment="1" applyProtection="1">
      <alignment horizontal="center" vertical="center"/>
      <protection/>
    </xf>
    <xf numFmtId="4" fontId="30" fillId="0" borderId="22" xfId="99" applyNumberFormat="1" applyFont="1" applyFill="1" applyBorder="1" applyAlignment="1" applyProtection="1">
      <alignment horizontal="right" vertical="center" wrapText="1"/>
      <protection locked="0"/>
    </xf>
    <xf numFmtId="4" fontId="30" fillId="56" borderId="40" xfId="99" applyNumberFormat="1" applyFont="1" applyFill="1" applyBorder="1" applyAlignment="1" applyProtection="1">
      <alignment horizontal="center" vertical="center"/>
      <protection/>
    </xf>
    <xf numFmtId="4" fontId="29" fillId="56" borderId="19" xfId="99" applyNumberFormat="1" applyFont="1" applyFill="1" applyBorder="1" applyAlignment="1" applyProtection="1">
      <alignment horizontal="right" vertical="center" wrapText="1"/>
      <protection/>
    </xf>
    <xf numFmtId="4" fontId="29" fillId="56" borderId="40" xfId="99" applyNumberFormat="1" applyFont="1" applyFill="1" applyBorder="1" applyAlignment="1" applyProtection="1">
      <alignment horizontal="center" vertical="center"/>
      <protection/>
    </xf>
    <xf numFmtId="4" fontId="30" fillId="56" borderId="41" xfId="99" applyNumberFormat="1" applyFont="1" applyFill="1" applyBorder="1" applyAlignment="1" applyProtection="1">
      <alignment horizontal="center" vertical="center"/>
      <protection/>
    </xf>
    <xf numFmtId="4" fontId="29" fillId="56" borderId="42" xfId="99" applyNumberFormat="1" applyFont="1" applyFill="1" applyBorder="1" applyAlignment="1" applyProtection="1">
      <alignment horizontal="right" vertical="center" wrapText="1"/>
      <protection/>
    </xf>
    <xf numFmtId="4" fontId="29" fillId="8" borderId="42" xfId="99" applyNumberFormat="1" applyFont="1" applyFill="1" applyBorder="1" applyAlignment="1" applyProtection="1">
      <alignment horizontal="center" vertical="center"/>
      <protection/>
    </xf>
    <xf numFmtId="0" fontId="4" fillId="0" borderId="0" xfId="110" applyFont="1" applyFill="1" applyAlignment="1" applyProtection="1">
      <alignment/>
      <protection locked="0"/>
    </xf>
    <xf numFmtId="0" fontId="29" fillId="0" borderId="0" xfId="99" applyFont="1" applyFill="1" applyProtection="1">
      <alignment/>
      <protection locked="0"/>
    </xf>
    <xf numFmtId="0" fontId="2" fillId="0" borderId="0" xfId="99" applyFont="1" applyFill="1" applyProtection="1">
      <alignment/>
      <protection locked="0"/>
    </xf>
    <xf numFmtId="0" fontId="30" fillId="0" borderId="0" xfId="99" applyFont="1" applyFill="1" applyAlignment="1" applyProtection="1">
      <alignment/>
      <protection locked="0"/>
    </xf>
    <xf numFmtId="0" fontId="3" fillId="0" borderId="0" xfId="99" applyFont="1" applyFill="1" applyAlignment="1" applyProtection="1">
      <alignment/>
      <protection locked="0"/>
    </xf>
    <xf numFmtId="0" fontId="30" fillId="56" borderId="22" xfId="109" applyNumberFormat="1" applyFont="1" applyFill="1" applyBorder="1" applyAlignment="1" applyProtection="1">
      <alignment horizontal="right" vertical="center" wrapText="1"/>
      <protection/>
    </xf>
    <xf numFmtId="4" fontId="29" fillId="57" borderId="40" xfId="99" applyNumberFormat="1" applyFont="1" applyFill="1" applyBorder="1" applyAlignment="1" applyProtection="1">
      <alignment horizontal="center" vertical="center"/>
      <protection/>
    </xf>
    <xf numFmtId="0" fontId="29" fillId="56" borderId="22" xfId="0" applyFont="1" applyFill="1" applyBorder="1" applyAlignment="1" applyProtection="1">
      <alignment horizontal="center" vertical="center" wrapText="1"/>
      <protection/>
    </xf>
    <xf numFmtId="0" fontId="29" fillId="56" borderId="22" xfId="106" applyFont="1" applyFill="1" applyBorder="1" applyAlignment="1" applyProtection="1">
      <alignment horizontal="center" vertical="distributed" wrapText="1"/>
      <protection/>
    </xf>
    <xf numFmtId="0" fontId="32" fillId="0" borderId="0" xfId="0" applyFont="1" applyFill="1" applyAlignment="1" applyProtection="1">
      <alignment vertical="top" wrapText="1"/>
      <protection locked="0"/>
    </xf>
    <xf numFmtId="0" fontId="32" fillId="0" borderId="0" xfId="0" applyFont="1" applyFill="1" applyAlignment="1" applyProtection="1">
      <alignment vertical="top"/>
      <protection locked="0"/>
    </xf>
    <xf numFmtId="0" fontId="36" fillId="0" borderId="0" xfId="0" applyFont="1" applyFill="1" applyAlignment="1" applyProtection="1">
      <alignment wrapText="1"/>
      <protection locked="0"/>
    </xf>
    <xf numFmtId="1" fontId="38" fillId="0" borderId="0" xfId="101" applyNumberFormat="1" applyFont="1" applyFill="1" applyAlignment="1" applyProtection="1">
      <alignment vertical="top" wrapText="1"/>
      <protection locked="0"/>
    </xf>
    <xf numFmtId="0" fontId="38" fillId="0" borderId="0" xfId="101" applyFont="1" applyFill="1" applyAlignment="1" applyProtection="1">
      <alignment vertical="top" wrapText="1"/>
      <protection locked="0"/>
    </xf>
    <xf numFmtId="0" fontId="29" fillId="0" borderId="0" xfId="0" applyFont="1" applyFill="1" applyAlignment="1" applyProtection="1">
      <alignment/>
      <protection locked="0"/>
    </xf>
    <xf numFmtId="0" fontId="38" fillId="0" borderId="0" xfId="101" applyFont="1" applyFill="1" applyAlignment="1" applyProtection="1">
      <alignment vertical="top"/>
      <protection locked="0"/>
    </xf>
    <xf numFmtId="1" fontId="38" fillId="0" borderId="0" xfId="101" applyNumberFormat="1" applyFont="1" applyFill="1" applyAlignment="1" applyProtection="1">
      <alignment vertical="top"/>
      <protection locked="0"/>
    </xf>
    <xf numFmtId="0" fontId="29" fillId="0" borderId="0" xfId="0" applyFont="1" applyFill="1" applyBorder="1" applyAlignment="1" applyProtection="1">
      <alignment horizontal="center" vertical="center" wrapText="1"/>
      <protection hidden="1"/>
    </xf>
    <xf numFmtId="4" fontId="30" fillId="0" borderId="0" xfId="0" applyNumberFormat="1" applyFont="1" applyFill="1" applyBorder="1" applyAlignment="1" applyProtection="1">
      <alignment/>
      <protection locked="0"/>
    </xf>
    <xf numFmtId="0" fontId="29" fillId="0" borderId="22" xfId="0" applyFont="1" applyFill="1" applyBorder="1" applyAlignment="1" applyProtection="1">
      <alignment horizontal="right" vertical="center" wrapText="1"/>
      <protection hidden="1"/>
    </xf>
    <xf numFmtId="4" fontId="30" fillId="0" borderId="22" xfId="0" applyNumberFormat="1" applyFont="1" applyFill="1" applyBorder="1" applyAlignment="1" applyProtection="1">
      <alignment horizontal="right"/>
      <protection hidden="1"/>
    </xf>
    <xf numFmtId="10" fontId="29" fillId="56" borderId="33" xfId="0" applyNumberFormat="1" applyFont="1" applyFill="1" applyBorder="1" applyAlignment="1" applyProtection="1">
      <alignment/>
      <protection locked="0"/>
    </xf>
    <xf numFmtId="4" fontId="30" fillId="0" borderId="33" xfId="99" applyNumberFormat="1" applyFont="1" applyFill="1" applyBorder="1" applyProtection="1">
      <alignment/>
      <protection locked="0"/>
    </xf>
    <xf numFmtId="4" fontId="30" fillId="57" borderId="33" xfId="99" applyNumberFormat="1" applyFont="1" applyFill="1" applyBorder="1" applyAlignment="1" applyProtection="1">
      <alignment horizontal="center" vertical="center"/>
      <protection locked="0"/>
    </xf>
    <xf numFmtId="0" fontId="44" fillId="0" borderId="0" xfId="101" applyFont="1" applyFill="1" applyAlignment="1" applyProtection="1">
      <alignment horizontal="left" vertical="top"/>
      <protection locked="0"/>
    </xf>
    <xf numFmtId="0" fontId="30" fillId="0" borderId="35" xfId="99" applyFont="1" applyFill="1" applyBorder="1" applyAlignment="1" applyProtection="1">
      <alignment horizontal="left" vertical="center" wrapText="1"/>
      <protection locked="0"/>
    </xf>
    <xf numFmtId="4" fontId="76" fillId="0" borderId="0" xfId="0" applyNumberFormat="1" applyFont="1" applyAlignment="1">
      <alignment/>
    </xf>
    <xf numFmtId="4" fontId="29" fillId="56" borderId="22" xfId="0" applyNumberFormat="1" applyFont="1" applyFill="1" applyBorder="1" applyAlignment="1" applyProtection="1">
      <alignment vertical="center" wrapText="1"/>
      <protection hidden="1"/>
    </xf>
    <xf numFmtId="4" fontId="30" fillId="0" borderId="35" xfId="99" applyNumberFormat="1" applyFont="1" applyFill="1" applyBorder="1" applyAlignment="1" applyProtection="1">
      <alignment horizontal="right" vertical="center" wrapText="1"/>
      <protection locked="0"/>
    </xf>
    <xf numFmtId="4" fontId="30" fillId="56" borderId="22" xfId="0" applyNumberFormat="1" applyFont="1" applyFill="1" applyBorder="1" applyAlignment="1" applyProtection="1">
      <alignment horizontal="right" vertical="center" wrapText="1"/>
      <protection/>
    </xf>
    <xf numFmtId="4" fontId="30" fillId="53" borderId="22" xfId="0" applyNumberFormat="1" applyFont="1" applyFill="1" applyBorder="1" applyAlignment="1" applyProtection="1">
      <alignment horizontal="right" vertical="center" wrapText="1"/>
      <protection locked="0"/>
    </xf>
    <xf numFmtId="4" fontId="29" fillId="53" borderId="22" xfId="0" applyNumberFormat="1" applyFont="1" applyFill="1" applyBorder="1" applyAlignment="1" applyProtection="1">
      <alignment horizontal="left" vertical="center" wrapText="1"/>
      <protection/>
    </xf>
    <xf numFmtId="4" fontId="30" fillId="0" borderId="22" xfId="106" applyNumberFormat="1" applyFont="1" applyBorder="1" applyAlignment="1" applyProtection="1">
      <alignment horizontal="center" wrapText="1"/>
      <protection locked="0"/>
    </xf>
    <xf numFmtId="4" fontId="30" fillId="0" borderId="22" xfId="0" applyNumberFormat="1" applyFont="1" applyFill="1" applyBorder="1" applyAlignment="1" applyProtection="1">
      <alignment wrapText="1"/>
      <protection locked="0"/>
    </xf>
    <xf numFmtId="4" fontId="30" fillId="0" borderId="22" xfId="0" applyNumberFormat="1" applyFont="1" applyFill="1" applyBorder="1" applyAlignment="1" applyProtection="1">
      <alignment horizontal="right" vertical="center" wrapText="1"/>
      <protection locked="0"/>
    </xf>
    <xf numFmtId="4" fontId="29" fillId="56" borderId="22" xfId="0" applyNumberFormat="1" applyFont="1" applyFill="1" applyBorder="1" applyAlignment="1" applyProtection="1">
      <alignment horizontal="right" vertical="center"/>
      <protection/>
    </xf>
    <xf numFmtId="0" fontId="33" fillId="19" borderId="0" xfId="95" applyFont="1" applyFill="1" applyAlignment="1" applyProtection="1">
      <alignment vertical="center" wrapText="1"/>
      <protection locked="0"/>
    </xf>
    <xf numFmtId="0" fontId="28" fillId="0" borderId="43" xfId="0" applyFont="1" applyFill="1" applyBorder="1" applyAlignment="1" applyProtection="1">
      <alignment/>
      <protection locked="0"/>
    </xf>
    <xf numFmtId="0" fontId="3" fillId="0" borderId="43" xfId="0" applyFont="1" applyFill="1" applyBorder="1" applyAlignment="1" applyProtection="1">
      <alignment wrapText="1"/>
      <protection locked="0"/>
    </xf>
    <xf numFmtId="0" fontId="29" fillId="56" borderId="19" xfId="95" applyFont="1" applyFill="1" applyBorder="1" applyAlignment="1" applyProtection="1">
      <alignment horizontal="center"/>
      <protection/>
    </xf>
    <xf numFmtId="0" fontId="29" fillId="56" borderId="22" xfId="95" applyFont="1" applyFill="1" applyBorder="1" applyAlignment="1" applyProtection="1">
      <alignment horizontal="center" vertical="center"/>
      <protection/>
    </xf>
    <xf numFmtId="0" fontId="29" fillId="56" borderId="19" xfId="95" applyFont="1" applyFill="1" applyBorder="1" applyAlignment="1" applyProtection="1">
      <alignment horizontal="center" vertical="center"/>
      <protection/>
    </xf>
    <xf numFmtId="0" fontId="28" fillId="0" borderId="43" xfId="0" applyFont="1" applyFill="1" applyBorder="1" applyAlignment="1" applyProtection="1">
      <alignment vertical="center" wrapText="1"/>
      <protection locked="0"/>
    </xf>
    <xf numFmtId="49" fontId="30" fillId="0" borderId="19" xfId="95" applyNumberFormat="1" applyFont="1" applyBorder="1" applyAlignment="1" applyProtection="1">
      <alignment vertical="center" wrapText="1"/>
      <protection locked="0"/>
    </xf>
    <xf numFmtId="49" fontId="29" fillId="0" borderId="22" xfId="95" applyNumberFormat="1" applyFont="1" applyBorder="1" applyAlignment="1" applyProtection="1">
      <alignment horizontal="center" vertical="center" wrapText="1"/>
      <protection locked="0"/>
    </xf>
    <xf numFmtId="166" fontId="30" fillId="0" borderId="22" xfId="95" applyNumberFormat="1" applyFont="1" applyFill="1" applyBorder="1" applyAlignment="1" applyProtection="1">
      <alignment horizontal="right" vertical="center"/>
      <protection locked="0"/>
    </xf>
    <xf numFmtId="166" fontId="30" fillId="0" borderId="22" xfId="95" applyNumberFormat="1" applyFont="1" applyBorder="1" applyAlignment="1" applyProtection="1">
      <alignment horizontal="right"/>
      <protection locked="0"/>
    </xf>
    <xf numFmtId="166" fontId="30" fillId="0" borderId="22" xfId="0" applyNumberFormat="1" applyFont="1" applyFill="1" applyBorder="1" applyAlignment="1" applyProtection="1">
      <alignment horizontal="right"/>
      <protection locked="0"/>
    </xf>
    <xf numFmtId="166" fontId="30" fillId="0" borderId="19" xfId="0" applyNumberFormat="1" applyFont="1" applyFill="1" applyBorder="1" applyAlignment="1" applyProtection="1">
      <alignment horizontal="right"/>
      <protection locked="0"/>
    </xf>
    <xf numFmtId="49" fontId="30" fillId="0" borderId="19" xfId="116" applyNumberFormat="1" applyFont="1" applyBorder="1" applyAlignment="1" applyProtection="1">
      <alignment wrapText="1"/>
      <protection locked="0"/>
    </xf>
    <xf numFmtId="49" fontId="30" fillId="0" borderId="19" xfId="116" applyNumberFormat="1" applyFont="1" applyFill="1" applyBorder="1" applyAlignment="1" applyProtection="1">
      <alignment wrapText="1"/>
      <protection locked="0"/>
    </xf>
    <xf numFmtId="49" fontId="29" fillId="0" borderId="44" xfId="95" applyNumberFormat="1" applyFont="1" applyFill="1" applyBorder="1" applyAlignment="1" applyProtection="1">
      <alignment vertical="center" wrapText="1"/>
      <protection locked="0"/>
    </xf>
    <xf numFmtId="165" fontId="29" fillId="57" borderId="22" xfId="95" applyNumberFormat="1" applyFont="1" applyFill="1" applyBorder="1" applyAlignment="1" applyProtection="1">
      <alignment horizontal="right"/>
      <protection/>
    </xf>
    <xf numFmtId="166" fontId="29" fillId="0" borderId="22" xfId="95" applyNumberFormat="1" applyFont="1" applyFill="1" applyBorder="1" applyAlignment="1" applyProtection="1">
      <alignment horizontal="right" vertical="center"/>
      <protection locked="0"/>
    </xf>
    <xf numFmtId="166" fontId="29" fillId="0" borderId="19" xfId="95" applyNumberFormat="1" applyFont="1" applyFill="1" applyBorder="1" applyAlignment="1" applyProtection="1">
      <alignment horizontal="right" vertical="center"/>
      <protection locked="0"/>
    </xf>
    <xf numFmtId="49" fontId="29" fillId="0" borderId="19" xfId="95" applyNumberFormat="1" applyFont="1" applyFill="1" applyBorder="1" applyAlignment="1" applyProtection="1">
      <alignment vertical="center" wrapText="1"/>
      <protection locked="0"/>
    </xf>
    <xf numFmtId="0" fontId="30" fillId="0" borderId="22" xfId="95" applyFont="1" applyFill="1" applyBorder="1" applyAlignment="1" applyProtection="1">
      <alignment horizontal="center"/>
      <protection locked="0"/>
    </xf>
    <xf numFmtId="49" fontId="30" fillId="0" borderId="19" xfId="95" applyNumberFormat="1" applyFont="1" applyFill="1" applyBorder="1" applyAlignment="1" applyProtection="1">
      <alignment vertical="center" wrapText="1"/>
      <protection locked="0"/>
    </xf>
    <xf numFmtId="166" fontId="30" fillId="0" borderId="22" xfId="95" applyNumberFormat="1" applyFont="1" applyFill="1" applyBorder="1" applyAlignment="1" applyProtection="1">
      <alignment horizontal="right"/>
      <protection locked="0"/>
    </xf>
    <xf numFmtId="166" fontId="29" fillId="0" borderId="22" xfId="95" applyNumberFormat="1" applyFont="1" applyFill="1" applyBorder="1" applyAlignment="1" applyProtection="1">
      <alignment horizontal="right"/>
      <protection locked="0"/>
    </xf>
    <xf numFmtId="166" fontId="29" fillId="0" borderId="19" xfId="95" applyNumberFormat="1" applyFont="1" applyFill="1" applyBorder="1" applyAlignment="1" applyProtection="1">
      <alignment horizontal="right"/>
      <protection locked="0"/>
    </xf>
    <xf numFmtId="166" fontId="29" fillId="0" borderId="20" xfId="95" applyNumberFormat="1" applyFont="1" applyFill="1" applyBorder="1" applyAlignment="1" applyProtection="1">
      <alignment horizontal="right"/>
      <protection locked="0"/>
    </xf>
    <xf numFmtId="49" fontId="29" fillId="0" borderId="0" xfId="95" applyNumberFormat="1" applyFont="1" applyFill="1" applyBorder="1" applyAlignment="1" applyProtection="1">
      <alignment vertical="center" wrapText="1"/>
      <protection locked="0"/>
    </xf>
    <xf numFmtId="49" fontId="29" fillId="57" borderId="19" xfId="95" applyNumberFormat="1" applyFont="1" applyFill="1" applyBorder="1" applyAlignment="1" applyProtection="1">
      <alignment vertical="center" wrapText="1"/>
      <protection locked="0"/>
    </xf>
    <xf numFmtId="0" fontId="29" fillId="56" borderId="20" xfId="95" applyFont="1" applyFill="1" applyBorder="1" applyAlignment="1" applyProtection="1">
      <alignment horizontal="left" vertical="center"/>
      <protection hidden="1"/>
    </xf>
    <xf numFmtId="0" fontId="29" fillId="57" borderId="19" xfId="95" applyFont="1" applyFill="1" applyBorder="1" applyAlignment="1" applyProtection="1">
      <alignment vertical="center"/>
      <protection/>
    </xf>
    <xf numFmtId="0" fontId="29" fillId="57" borderId="20" xfId="95" applyFont="1" applyFill="1" applyBorder="1" applyAlignment="1" applyProtection="1">
      <alignment vertical="center"/>
      <protection/>
    </xf>
    <xf numFmtId="0" fontId="29" fillId="57" borderId="21" xfId="95" applyFont="1" applyFill="1" applyBorder="1" applyAlignment="1" applyProtection="1">
      <alignment vertical="center"/>
      <protection/>
    </xf>
    <xf numFmtId="49" fontId="29" fillId="0" borderId="22" xfId="95" applyNumberFormat="1" applyFont="1" applyFill="1" applyBorder="1" applyAlignment="1" applyProtection="1">
      <alignment horizontal="center" vertical="center" wrapText="1"/>
      <protection locked="0"/>
    </xf>
    <xf numFmtId="166" fontId="30" fillId="0" borderId="45" xfId="0" applyNumberFormat="1" applyFont="1" applyFill="1" applyBorder="1" applyAlignment="1" applyProtection="1">
      <alignment horizontal="right"/>
      <protection locked="0"/>
    </xf>
    <xf numFmtId="0" fontId="29" fillId="0" borderId="22" xfId="95" applyFont="1" applyFill="1" applyBorder="1" applyAlignment="1" applyProtection="1">
      <alignment horizontal="left" vertical="center"/>
      <protection hidden="1"/>
    </xf>
    <xf numFmtId="0" fontId="29" fillId="56" borderId="45" xfId="95" applyFont="1" applyFill="1" applyBorder="1" applyAlignment="1" applyProtection="1">
      <alignment horizontal="left" vertical="center"/>
      <protection hidden="1"/>
    </xf>
    <xf numFmtId="0" fontId="29" fillId="56" borderId="0" xfId="95" applyFont="1" applyFill="1" applyBorder="1" applyAlignment="1" applyProtection="1">
      <alignment horizontal="left" vertical="center"/>
      <protection hidden="1"/>
    </xf>
    <xf numFmtId="0" fontId="29" fillId="0" borderId="0" xfId="95" applyFont="1" applyFill="1" applyBorder="1" applyAlignment="1" applyProtection="1">
      <alignment vertical="center"/>
      <protection hidden="1"/>
    </xf>
    <xf numFmtId="0" fontId="29" fillId="0" borderId="43" xfId="95" applyFont="1" applyFill="1" applyBorder="1" applyAlignment="1" applyProtection="1">
      <alignment vertical="center"/>
      <protection hidden="1"/>
    </xf>
    <xf numFmtId="49" fontId="29" fillId="0" borderId="19" xfId="95" applyNumberFormat="1" applyFont="1" applyBorder="1" applyAlignment="1" applyProtection="1">
      <alignment horizontal="left" vertical="center" wrapText="1"/>
      <protection locked="0"/>
    </xf>
    <xf numFmtId="0" fontId="29" fillId="0" borderId="23" xfId="95" applyFont="1" applyBorder="1" applyAlignment="1" applyProtection="1">
      <alignment horizontal="center"/>
      <protection locked="0"/>
    </xf>
    <xf numFmtId="166" fontId="30" fillId="0" borderId="23" xfId="95" applyNumberFormat="1" applyFont="1" applyBorder="1" applyAlignment="1" applyProtection="1">
      <alignment horizontal="right"/>
      <protection locked="0"/>
    </xf>
    <xf numFmtId="166" fontId="30" fillId="0" borderId="23" xfId="0" applyNumberFormat="1" applyFont="1" applyFill="1" applyBorder="1" applyAlignment="1" applyProtection="1">
      <alignment horizontal="right"/>
      <protection locked="0"/>
    </xf>
    <xf numFmtId="166" fontId="30" fillId="0" borderId="37" xfId="0" applyNumberFormat="1" applyFont="1" applyFill="1" applyBorder="1" applyAlignment="1" applyProtection="1">
      <alignment horizontal="right"/>
      <protection locked="0"/>
    </xf>
    <xf numFmtId="49" fontId="30" fillId="0" borderId="19" xfId="95" applyNumberFormat="1" applyFont="1" applyBorder="1" applyAlignment="1" applyProtection="1">
      <alignment horizontal="left" vertical="center" wrapText="1"/>
      <protection locked="0"/>
    </xf>
    <xf numFmtId="0" fontId="29" fillId="0" borderId="22" xfId="95" applyFont="1" applyBorder="1" applyAlignment="1" applyProtection="1">
      <alignment horizontal="center"/>
      <protection locked="0"/>
    </xf>
    <xf numFmtId="49" fontId="29" fillId="0" borderId="22" xfId="95" applyNumberFormat="1" applyFont="1" applyBorder="1" applyAlignment="1" applyProtection="1">
      <alignment horizontal="left" vertical="center" wrapText="1"/>
      <protection locked="0"/>
    </xf>
    <xf numFmtId="0" fontId="36" fillId="0" borderId="22" xfId="0" applyFont="1" applyFill="1" applyBorder="1" applyAlignment="1" applyProtection="1" quotePrefix="1">
      <alignment wrapText="1"/>
      <protection locked="0"/>
    </xf>
    <xf numFmtId="0" fontId="46" fillId="0" borderId="43" xfId="0" applyFont="1" applyFill="1" applyBorder="1" applyAlignment="1" applyProtection="1">
      <alignment/>
      <protection locked="0"/>
    </xf>
    <xf numFmtId="0" fontId="46" fillId="0" borderId="0" xfId="0" applyFont="1" applyFill="1" applyAlignment="1" applyProtection="1">
      <alignment/>
      <protection locked="0"/>
    </xf>
    <xf numFmtId="49" fontId="30" fillId="0" borderId="22" xfId="95" applyNumberFormat="1" applyFont="1" applyBorder="1" applyAlignment="1" applyProtection="1">
      <alignment horizontal="left" vertical="center" wrapText="1"/>
      <protection locked="0"/>
    </xf>
    <xf numFmtId="49" fontId="29" fillId="0" borderId="22" xfId="95" applyNumberFormat="1" applyFont="1" applyBorder="1" applyAlignment="1" applyProtection="1">
      <alignment horizontal="left" vertical="center" wrapText="1"/>
      <protection locked="0"/>
    </xf>
    <xf numFmtId="0" fontId="28" fillId="0" borderId="22" xfId="0" applyFont="1" applyFill="1" applyBorder="1" applyAlignment="1" applyProtection="1">
      <alignment/>
      <protection locked="0"/>
    </xf>
    <xf numFmtId="0" fontId="30" fillId="0" borderId="22" xfId="0" applyFont="1" applyFill="1" applyBorder="1" applyAlignment="1" applyProtection="1">
      <alignment/>
      <protection locked="0"/>
    </xf>
    <xf numFmtId="0" fontId="36" fillId="0" borderId="0" xfId="0" applyFont="1" applyFill="1" applyBorder="1" applyAlignment="1" applyProtection="1">
      <alignment wrapText="1"/>
      <protection locked="0"/>
    </xf>
    <xf numFmtId="0" fontId="30" fillId="0" borderId="0" xfId="0" applyFont="1" applyAlignment="1">
      <alignment/>
    </xf>
    <xf numFmtId="0" fontId="4" fillId="0" borderId="0" xfId="0" applyFont="1" applyFill="1" applyBorder="1" applyAlignment="1" applyProtection="1">
      <alignment wrapText="1"/>
      <protection locked="0"/>
    </xf>
    <xf numFmtId="0" fontId="32" fillId="0" borderId="0" xfId="0" applyFont="1" applyFill="1" applyBorder="1" applyAlignment="1" applyProtection="1">
      <alignment vertical="top"/>
      <protection locked="0"/>
    </xf>
    <xf numFmtId="0" fontId="76" fillId="0" borderId="0" xfId="0" applyFont="1" applyAlignment="1">
      <alignment horizontal="justify" vertical="center"/>
    </xf>
    <xf numFmtId="0" fontId="47" fillId="0" borderId="0" xfId="0" applyFont="1" applyAlignment="1">
      <alignment vertical="center"/>
    </xf>
    <xf numFmtId="0" fontId="77" fillId="0" borderId="0" xfId="0" applyFont="1" applyAlignment="1">
      <alignment horizontal="justify" vertical="center"/>
    </xf>
    <xf numFmtId="0" fontId="78" fillId="0" borderId="0" xfId="99" applyFont="1" applyFill="1" applyProtection="1">
      <alignment/>
      <protection locked="0"/>
    </xf>
    <xf numFmtId="0" fontId="26" fillId="0" borderId="0" xfId="102" applyFont="1" applyFill="1" applyAlignment="1">
      <alignment horizontal="center" vertical="center" wrapText="1"/>
      <protection/>
    </xf>
    <xf numFmtId="0" fontId="26" fillId="0" borderId="0" xfId="102" applyFont="1" applyFill="1" applyAlignment="1">
      <alignment horizontal="center" vertical="center"/>
      <protection/>
    </xf>
    <xf numFmtId="0" fontId="30" fillId="53" borderId="19" xfId="101" applyFont="1" applyBorder="1" applyAlignment="1">
      <alignment horizontal="center" vertical="top" wrapText="1"/>
      <protection/>
    </xf>
    <xf numFmtId="0" fontId="30" fillId="53" borderId="20" xfId="101" applyFont="1" applyBorder="1" applyAlignment="1">
      <alignment horizontal="center" vertical="top" wrapText="1"/>
      <protection/>
    </xf>
    <xf numFmtId="0" fontId="30" fillId="53" borderId="21" xfId="101" applyFont="1" applyBorder="1" applyAlignment="1">
      <alignment horizontal="center" vertical="top" wrapText="1"/>
      <protection/>
    </xf>
    <xf numFmtId="0" fontId="30" fillId="0" borderId="19" xfId="96" applyFont="1" applyFill="1" applyBorder="1" applyAlignment="1" applyProtection="1">
      <alignment horizontal="left" vertical="top" wrapText="1"/>
      <protection locked="0"/>
    </xf>
    <xf numFmtId="0" fontId="0" fillId="0" borderId="20" xfId="0" applyBorder="1" applyAlignment="1">
      <alignment/>
    </xf>
    <xf numFmtId="0" fontId="0" fillId="0" borderId="21" xfId="0" applyBorder="1" applyAlignment="1">
      <alignment/>
    </xf>
    <xf numFmtId="0" fontId="30" fillId="0" borderId="19" xfId="98" applyNumberFormat="1" applyFont="1" applyFill="1" applyBorder="1" applyAlignment="1" applyProtection="1">
      <alignment horizontal="left" vertical="center" wrapText="1"/>
      <protection hidden="1"/>
    </xf>
    <xf numFmtId="0" fontId="30" fillId="0" borderId="20" xfId="98" applyNumberFormat="1" applyFont="1" applyFill="1" applyBorder="1" applyAlignment="1" applyProtection="1">
      <alignment horizontal="left" vertical="center" wrapText="1"/>
      <protection hidden="1"/>
    </xf>
    <xf numFmtId="0" fontId="30" fillId="0" borderId="21" xfId="98" applyNumberFormat="1" applyFont="1" applyFill="1" applyBorder="1" applyAlignment="1" applyProtection="1">
      <alignment horizontal="left" vertical="center" wrapText="1"/>
      <protection hidden="1"/>
    </xf>
    <xf numFmtId="0" fontId="30" fillId="53" borderId="19" xfId="101" applyFont="1" applyBorder="1" applyAlignment="1">
      <alignment horizontal="left" vertical="top" wrapText="1"/>
      <protection/>
    </xf>
    <xf numFmtId="0" fontId="30" fillId="53" borderId="20" xfId="101" applyFont="1" applyBorder="1" applyAlignment="1">
      <alignment horizontal="left" vertical="top" wrapText="1"/>
      <protection/>
    </xf>
    <xf numFmtId="0" fontId="30" fillId="53" borderId="21" xfId="101" applyFont="1" applyBorder="1" applyAlignment="1">
      <alignment horizontal="left" vertical="top" wrapText="1"/>
      <protection/>
    </xf>
    <xf numFmtId="0" fontId="30" fillId="0" borderId="19" xfId="98" applyFont="1" applyFill="1" applyBorder="1" applyAlignment="1">
      <alignment horizontal="left" vertical="center" wrapText="1"/>
      <protection/>
    </xf>
    <xf numFmtId="0" fontId="30" fillId="0" borderId="20" xfId="98" applyFont="1" applyFill="1" applyBorder="1" applyAlignment="1">
      <alignment horizontal="left" vertical="center" wrapText="1"/>
      <protection/>
    </xf>
    <xf numFmtId="0" fontId="30" fillId="0" borderId="21" xfId="98" applyFont="1" applyFill="1" applyBorder="1" applyAlignment="1">
      <alignment horizontal="left" vertical="center" wrapText="1"/>
      <protection/>
    </xf>
    <xf numFmtId="0" fontId="30" fillId="53" borderId="19" xfId="98" applyFont="1" applyFill="1" applyBorder="1" applyAlignment="1" applyProtection="1">
      <alignment horizontal="left" vertical="center" wrapText="1"/>
      <protection hidden="1"/>
    </xf>
    <xf numFmtId="0" fontId="30" fillId="53" borderId="20" xfId="98" applyFont="1" applyFill="1" applyBorder="1" applyAlignment="1" applyProtection="1">
      <alignment horizontal="left" vertical="center" wrapText="1"/>
      <protection hidden="1"/>
    </xf>
    <xf numFmtId="0" fontId="30" fillId="53" borderId="21" xfId="98" applyFont="1" applyFill="1" applyBorder="1" applyAlignment="1" applyProtection="1">
      <alignment horizontal="left" vertical="center" wrapText="1"/>
      <protection hidden="1"/>
    </xf>
    <xf numFmtId="0" fontId="30" fillId="0" borderId="19" xfId="98" applyFont="1" applyFill="1" applyBorder="1" applyAlignment="1" applyProtection="1">
      <alignment horizontal="left" vertical="top" wrapText="1"/>
      <protection hidden="1"/>
    </xf>
    <xf numFmtId="0" fontId="30" fillId="0" borderId="20" xfId="98" applyFont="1" applyFill="1" applyBorder="1" applyAlignment="1" applyProtection="1">
      <alignment horizontal="left" vertical="top" wrapText="1"/>
      <protection hidden="1"/>
    </xf>
    <xf numFmtId="0" fontId="30" fillId="0" borderId="21" xfId="98" applyFont="1" applyFill="1" applyBorder="1" applyAlignment="1" applyProtection="1">
      <alignment horizontal="left" vertical="top" wrapText="1"/>
      <protection hidden="1"/>
    </xf>
    <xf numFmtId="0" fontId="32" fillId="0" borderId="45" xfId="0" applyNumberFormat="1" applyFont="1" applyFill="1" applyBorder="1" applyAlignment="1" applyProtection="1">
      <alignment horizontal="left" vertical="top" wrapText="1"/>
      <protection locked="0"/>
    </xf>
    <xf numFmtId="0" fontId="32" fillId="0" borderId="0" xfId="0" applyNumberFormat="1" applyFont="1" applyFill="1" applyAlignment="1" applyProtection="1">
      <alignment horizontal="left" vertical="top" wrapText="1"/>
      <protection locked="0"/>
    </xf>
    <xf numFmtId="0" fontId="30" fillId="50" borderId="22" xfId="0" applyFont="1" applyFill="1" applyBorder="1" applyAlignment="1" applyProtection="1">
      <alignment horizontal="center"/>
      <protection locked="0"/>
    </xf>
    <xf numFmtId="0" fontId="29" fillId="56" borderId="22" xfId="0" applyFont="1" applyFill="1" applyBorder="1" applyAlignment="1" applyProtection="1">
      <alignment horizontal="left"/>
      <protection/>
    </xf>
    <xf numFmtId="0" fontId="30" fillId="50" borderId="19" xfId="0" applyFont="1" applyFill="1" applyBorder="1" applyAlignment="1" applyProtection="1">
      <alignment horizontal="center"/>
      <protection locked="0"/>
    </xf>
    <xf numFmtId="0" fontId="30" fillId="50" borderId="20" xfId="0" applyFont="1" applyFill="1" applyBorder="1" applyAlignment="1" applyProtection="1">
      <alignment horizontal="center"/>
      <protection locked="0"/>
    </xf>
    <xf numFmtId="0" fontId="30" fillId="50" borderId="21" xfId="0" applyFont="1" applyFill="1" applyBorder="1" applyAlignment="1" applyProtection="1">
      <alignment horizontal="center"/>
      <protection locked="0"/>
    </xf>
    <xf numFmtId="0" fontId="79" fillId="50" borderId="19" xfId="0" applyFont="1" applyFill="1" applyBorder="1" applyAlignment="1" applyProtection="1">
      <alignment horizontal="center"/>
      <protection locked="0"/>
    </xf>
    <xf numFmtId="0" fontId="79" fillId="50" borderId="20" xfId="0" applyFont="1" applyFill="1" applyBorder="1" applyAlignment="1" applyProtection="1">
      <alignment horizontal="center"/>
      <protection locked="0"/>
    </xf>
    <xf numFmtId="0" fontId="79" fillId="50" borderId="21" xfId="0" applyFont="1" applyFill="1" applyBorder="1" applyAlignment="1" applyProtection="1">
      <alignment horizontal="center"/>
      <protection locked="0"/>
    </xf>
    <xf numFmtId="0" fontId="29" fillId="56" borderId="46" xfId="99" applyFont="1" applyFill="1" applyBorder="1" applyAlignment="1" applyProtection="1">
      <alignment horizontal="left" vertical="center" wrapText="1"/>
      <protection/>
    </xf>
    <xf numFmtId="0" fontId="29" fillId="56" borderId="47" xfId="99" applyFont="1" applyFill="1" applyBorder="1" applyAlignment="1" applyProtection="1">
      <alignment horizontal="left" vertical="center" wrapText="1"/>
      <protection/>
    </xf>
    <xf numFmtId="0" fontId="49" fillId="0" borderId="0" xfId="99" applyFont="1" applyFill="1" applyAlignment="1" applyProtection="1">
      <alignment horizontal="left" wrapText="1"/>
      <protection locked="0"/>
    </xf>
    <xf numFmtId="0" fontId="49" fillId="0" borderId="0" xfId="99" applyFont="1" applyFill="1" applyAlignment="1" applyProtection="1">
      <alignment horizontal="left" vertical="top" wrapText="1"/>
      <protection locked="0"/>
    </xf>
    <xf numFmtId="0" fontId="30" fillId="56" borderId="42" xfId="99" applyFont="1" applyFill="1" applyBorder="1" applyAlignment="1" applyProtection="1">
      <alignment horizontal="left" vertical="center" wrapText="1"/>
      <protection/>
    </xf>
    <xf numFmtId="0" fontId="30" fillId="56" borderId="48" xfId="99" applyFont="1" applyFill="1" applyBorder="1" applyAlignment="1" applyProtection="1">
      <alignment horizontal="left" vertical="center" wrapText="1"/>
      <protection/>
    </xf>
    <xf numFmtId="0" fontId="30" fillId="56" borderId="24" xfId="99" applyFont="1" applyFill="1" applyBorder="1" applyAlignment="1" applyProtection="1">
      <alignment horizontal="left" vertical="center" wrapText="1"/>
      <protection/>
    </xf>
    <xf numFmtId="0" fontId="30" fillId="56" borderId="25" xfId="99" applyFont="1" applyFill="1" applyBorder="1" applyAlignment="1" applyProtection="1">
      <alignment horizontal="left" vertical="center" wrapText="1"/>
      <protection/>
    </xf>
    <xf numFmtId="0" fontId="30" fillId="56" borderId="49" xfId="99" applyFont="1" applyFill="1" applyBorder="1" applyAlignment="1" applyProtection="1">
      <alignment horizontal="left" vertical="center" wrapText="1"/>
      <protection/>
    </xf>
    <xf numFmtId="0" fontId="30" fillId="56" borderId="28" xfId="99" applyFont="1" applyFill="1" applyBorder="1" applyAlignment="1" applyProtection="1">
      <alignment horizontal="left" vertical="center" wrapText="1"/>
      <protection/>
    </xf>
    <xf numFmtId="10" fontId="29" fillId="8" borderId="31" xfId="99" applyNumberFormat="1" applyFont="1" applyFill="1" applyBorder="1" applyAlignment="1" applyProtection="1">
      <alignment horizontal="center" vertical="center"/>
      <protection locked="0"/>
    </xf>
    <xf numFmtId="10" fontId="29" fillId="8" borderId="32" xfId="99" applyNumberFormat="1" applyFont="1" applyFill="1" applyBorder="1" applyAlignment="1" applyProtection="1">
      <alignment horizontal="center" vertical="center"/>
      <protection locked="0"/>
    </xf>
    <xf numFmtId="0" fontId="48" fillId="0" borderId="0" xfId="111" applyFont="1" applyFill="1" applyAlignment="1" applyProtection="1">
      <alignment horizontal="left" vertical="top" wrapText="1"/>
      <protection locked="0"/>
    </xf>
    <xf numFmtId="0" fontId="48" fillId="0" borderId="0" xfId="111" applyFont="1" applyFill="1" applyAlignment="1" applyProtection="1" quotePrefix="1">
      <alignment horizontal="left" vertical="top" wrapText="1"/>
      <protection locked="0"/>
    </xf>
    <xf numFmtId="0" fontId="29" fillId="56" borderId="50" xfId="99" applyFont="1" applyFill="1" applyBorder="1" applyAlignment="1" applyProtection="1">
      <alignment horizontal="center" vertical="center" wrapText="1"/>
      <protection/>
    </xf>
    <xf numFmtId="0" fontId="29" fillId="56" borderId="51" xfId="99" applyFont="1" applyFill="1" applyBorder="1" applyAlignment="1" applyProtection="1">
      <alignment horizontal="center" vertical="center" wrapText="1"/>
      <protection/>
    </xf>
    <xf numFmtId="0" fontId="29" fillId="56" borderId="41" xfId="99" applyFont="1" applyFill="1" applyBorder="1" applyAlignment="1" applyProtection="1">
      <alignment horizontal="center" vertical="center" wrapText="1"/>
      <protection/>
    </xf>
    <xf numFmtId="0" fontId="29" fillId="56" borderId="52" xfId="99" applyFont="1" applyFill="1" applyBorder="1" applyAlignment="1" applyProtection="1">
      <alignment horizontal="center" vertical="center" wrapText="1"/>
      <protection/>
    </xf>
    <xf numFmtId="0" fontId="29" fillId="56" borderId="53" xfId="99" applyFont="1" applyFill="1" applyBorder="1" applyAlignment="1" applyProtection="1">
      <alignment horizontal="center" vertical="center" wrapText="1"/>
      <protection/>
    </xf>
    <xf numFmtId="0" fontId="29" fillId="56" borderId="54" xfId="99" applyFont="1" applyFill="1" applyBorder="1" applyAlignment="1" applyProtection="1">
      <alignment horizontal="center" vertical="center" wrapText="1"/>
      <protection/>
    </xf>
    <xf numFmtId="0" fontId="29" fillId="56" borderId="23" xfId="99" applyFont="1" applyFill="1" applyBorder="1" applyAlignment="1" applyProtection="1">
      <alignment horizontal="left" vertical="center" wrapText="1"/>
      <protection/>
    </xf>
    <xf numFmtId="0" fontId="30" fillId="0" borderId="22" xfId="99" applyFont="1" applyFill="1" applyBorder="1" applyAlignment="1" applyProtection="1">
      <alignment horizontal="left" vertical="center" wrapText="1"/>
      <protection locked="0"/>
    </xf>
    <xf numFmtId="0" fontId="30" fillId="0" borderId="19" xfId="99" applyFont="1" applyFill="1" applyBorder="1" applyAlignment="1" applyProtection="1">
      <alignment horizontal="center" vertical="center" wrapText="1"/>
      <protection locked="0"/>
    </xf>
    <xf numFmtId="0" fontId="30" fillId="0" borderId="21" xfId="99" applyFont="1" applyFill="1" applyBorder="1" applyAlignment="1" applyProtection="1">
      <alignment horizontal="center" vertical="center" wrapText="1"/>
      <protection locked="0"/>
    </xf>
    <xf numFmtId="0" fontId="29" fillId="56" borderId="22" xfId="99" applyFont="1" applyFill="1" applyBorder="1" applyAlignment="1" applyProtection="1">
      <alignment horizontal="left" vertical="center" wrapText="1"/>
      <protection/>
    </xf>
    <xf numFmtId="0" fontId="29" fillId="0" borderId="24" xfId="99" applyFont="1" applyFill="1" applyBorder="1" applyAlignment="1" applyProtection="1">
      <alignment horizontal="left" vertical="top" wrapText="1"/>
      <protection locked="0"/>
    </xf>
    <xf numFmtId="0" fontId="29" fillId="0" borderId="25" xfId="99" applyFont="1" applyFill="1" applyBorder="1" applyAlignment="1" applyProtection="1">
      <alignment horizontal="left" vertical="top" wrapText="1"/>
      <protection locked="0"/>
    </xf>
    <xf numFmtId="0" fontId="29" fillId="0" borderId="26" xfId="99" applyFont="1" applyFill="1" applyBorder="1" applyAlignment="1" applyProtection="1">
      <alignment horizontal="left" vertical="top" wrapText="1"/>
      <protection locked="0"/>
    </xf>
    <xf numFmtId="0" fontId="29" fillId="0" borderId="55" xfId="99" applyFont="1" applyFill="1" applyBorder="1" applyAlignment="1" applyProtection="1">
      <alignment horizontal="left" vertical="top" wrapText="1"/>
      <protection locked="0"/>
    </xf>
    <xf numFmtId="0" fontId="29" fillId="0" borderId="0" xfId="99" applyFont="1" applyFill="1" applyBorder="1" applyAlignment="1" applyProtection="1">
      <alignment horizontal="left" vertical="top" wrapText="1"/>
      <protection locked="0"/>
    </xf>
    <xf numFmtId="0" fontId="29" fillId="0" borderId="27" xfId="99" applyFont="1" applyFill="1" applyBorder="1" applyAlignment="1" applyProtection="1">
      <alignment horizontal="left" vertical="top" wrapText="1"/>
      <protection locked="0"/>
    </xf>
    <xf numFmtId="0" fontId="29" fillId="0" borderId="49" xfId="99" applyFont="1" applyFill="1" applyBorder="1" applyAlignment="1" applyProtection="1">
      <alignment horizontal="left" vertical="top" wrapText="1"/>
      <protection locked="0"/>
    </xf>
    <xf numFmtId="0" fontId="29" fillId="0" borderId="28" xfId="99" applyFont="1" applyFill="1" applyBorder="1" applyAlignment="1" applyProtection="1">
      <alignment horizontal="left" vertical="top" wrapText="1"/>
      <protection locked="0"/>
    </xf>
    <xf numFmtId="0" fontId="29" fillId="0" borderId="29" xfId="99" applyFont="1" applyFill="1" applyBorder="1" applyAlignment="1" applyProtection="1">
      <alignment horizontal="left" vertical="top" wrapText="1"/>
      <protection locked="0"/>
    </xf>
    <xf numFmtId="0" fontId="29" fillId="0" borderId="31" xfId="99" applyFont="1" applyFill="1" applyBorder="1" applyAlignment="1" applyProtection="1">
      <alignment horizontal="center" vertical="top" wrapText="1"/>
      <protection locked="0"/>
    </xf>
    <xf numFmtId="0" fontId="29" fillId="0" borderId="30" xfId="99" applyFont="1" applyFill="1" applyBorder="1" applyAlignment="1" applyProtection="1">
      <alignment horizontal="center" vertical="top" wrapText="1"/>
      <protection locked="0"/>
    </xf>
    <xf numFmtId="0" fontId="29" fillId="0" borderId="32" xfId="99" applyFont="1" applyFill="1" applyBorder="1" applyAlignment="1" applyProtection="1">
      <alignment horizontal="center" vertical="top" wrapText="1"/>
      <protection locked="0"/>
    </xf>
    <xf numFmtId="0" fontId="29" fillId="56" borderId="20" xfId="99" applyFont="1" applyFill="1" applyBorder="1" applyAlignment="1" applyProtection="1">
      <alignment horizontal="left" vertical="center" wrapText="1"/>
      <protection/>
    </xf>
    <xf numFmtId="0" fontId="29" fillId="56" borderId="36" xfId="99" applyFont="1" applyFill="1" applyBorder="1" applyAlignment="1" applyProtection="1">
      <alignment horizontal="left" vertical="center" wrapText="1"/>
      <protection/>
    </xf>
    <xf numFmtId="0" fontId="29" fillId="56" borderId="56" xfId="99" applyFont="1" applyFill="1" applyBorder="1" applyAlignment="1" applyProtection="1">
      <alignment horizontal="center" wrapText="1"/>
      <protection/>
    </xf>
    <xf numFmtId="0" fontId="29" fillId="56" borderId="57" xfId="99" applyFont="1" applyFill="1" applyBorder="1" applyAlignment="1" applyProtection="1">
      <alignment horizontal="center" wrapText="1"/>
      <protection/>
    </xf>
    <xf numFmtId="0" fontId="29" fillId="56" borderId="39" xfId="99" applyFont="1" applyFill="1" applyBorder="1" applyAlignment="1" applyProtection="1">
      <alignment horizontal="center" wrapText="1"/>
      <protection/>
    </xf>
    <xf numFmtId="0" fontId="36" fillId="57" borderId="55" xfId="99" applyFont="1" applyFill="1" applyBorder="1" applyAlignment="1" applyProtection="1">
      <alignment horizontal="left" vertical="top" wrapText="1"/>
      <protection/>
    </xf>
    <xf numFmtId="0" fontId="29" fillId="57" borderId="0" xfId="99" applyFont="1" applyFill="1" applyBorder="1" applyAlignment="1" applyProtection="1">
      <alignment horizontal="left" vertical="top" wrapText="1"/>
      <protection/>
    </xf>
    <xf numFmtId="0" fontId="29" fillId="57" borderId="27" xfId="99" applyFont="1" applyFill="1" applyBorder="1" applyAlignment="1" applyProtection="1">
      <alignment horizontal="left" vertical="top" wrapText="1"/>
      <protection/>
    </xf>
    <xf numFmtId="0" fontId="29" fillId="57" borderId="55" xfId="99" applyFont="1" applyFill="1" applyBorder="1" applyAlignment="1" applyProtection="1">
      <alignment horizontal="left" vertical="top" wrapText="1"/>
      <protection/>
    </xf>
    <xf numFmtId="0" fontId="29" fillId="57" borderId="49" xfId="99" applyFont="1" applyFill="1" applyBorder="1" applyAlignment="1" applyProtection="1">
      <alignment horizontal="left" vertical="top" wrapText="1"/>
      <protection/>
    </xf>
    <xf numFmtId="0" fontId="29" fillId="57" borderId="28" xfId="99" applyFont="1" applyFill="1" applyBorder="1" applyAlignment="1" applyProtection="1">
      <alignment horizontal="left" vertical="top" wrapText="1"/>
      <protection/>
    </xf>
    <xf numFmtId="0" fontId="29" fillId="57" borderId="29" xfId="99" applyFont="1" applyFill="1" applyBorder="1" applyAlignment="1" applyProtection="1">
      <alignment horizontal="left" vertical="top" wrapText="1"/>
      <protection/>
    </xf>
    <xf numFmtId="0" fontId="29" fillId="57" borderId="31" xfId="99" applyFont="1" applyFill="1" applyBorder="1" applyAlignment="1" applyProtection="1">
      <alignment horizontal="center" vertical="top" wrapText="1"/>
      <protection/>
    </xf>
    <xf numFmtId="0" fontId="29" fillId="57" borderId="30" xfId="99" applyFont="1" applyFill="1" applyBorder="1" applyAlignment="1" applyProtection="1">
      <alignment horizontal="center" vertical="top" wrapText="1"/>
      <protection/>
    </xf>
    <xf numFmtId="0" fontId="29" fillId="57" borderId="32" xfId="99" applyFont="1" applyFill="1" applyBorder="1" applyAlignment="1" applyProtection="1">
      <alignment horizontal="center" vertical="top" wrapText="1"/>
      <protection/>
    </xf>
    <xf numFmtId="0" fontId="29" fillId="56" borderId="55" xfId="99" applyFont="1" applyFill="1" applyBorder="1" applyAlignment="1" applyProtection="1">
      <alignment horizontal="center" wrapText="1"/>
      <protection/>
    </xf>
    <xf numFmtId="0" fontId="29" fillId="56" borderId="0" xfId="99" applyFont="1" applyFill="1" applyBorder="1" applyAlignment="1" applyProtection="1">
      <alignment horizontal="center" wrapText="1"/>
      <protection/>
    </xf>
    <xf numFmtId="0" fontId="29" fillId="56" borderId="27" xfId="99" applyFont="1" applyFill="1" applyBorder="1" applyAlignment="1" applyProtection="1">
      <alignment horizontal="center" wrapText="1"/>
      <protection/>
    </xf>
    <xf numFmtId="0" fontId="35" fillId="56" borderId="46" xfId="99" applyFont="1" applyFill="1" applyBorder="1" applyAlignment="1" applyProtection="1">
      <alignment horizontal="left" vertical="center" wrapText="1"/>
      <protection/>
    </xf>
    <xf numFmtId="0" fontId="35" fillId="56" borderId="58" xfId="99" applyFont="1" applyFill="1" applyBorder="1" applyAlignment="1" applyProtection="1">
      <alignment horizontal="left" vertical="center" wrapText="1"/>
      <protection/>
    </xf>
    <xf numFmtId="0" fontId="35" fillId="56" borderId="47" xfId="99" applyFont="1" applyFill="1" applyBorder="1" applyAlignment="1" applyProtection="1">
      <alignment horizontal="left" vertical="center" wrapText="1"/>
      <protection/>
    </xf>
    <xf numFmtId="0" fontId="29" fillId="0" borderId="24" xfId="99" applyFont="1" applyFill="1" applyBorder="1" applyAlignment="1" applyProtection="1">
      <alignment horizontal="left" vertical="center" wrapText="1"/>
      <protection locked="0"/>
    </xf>
    <xf numFmtId="0" fontId="29" fillId="0" borderId="25" xfId="99" applyFont="1" applyFill="1" applyBorder="1" applyAlignment="1" applyProtection="1">
      <alignment horizontal="left" vertical="center" wrapText="1"/>
      <protection locked="0"/>
    </xf>
    <xf numFmtId="0" fontId="29" fillId="0" borderId="26" xfId="99" applyFont="1" applyFill="1" applyBorder="1" applyAlignment="1" applyProtection="1">
      <alignment horizontal="left" vertical="center" wrapText="1"/>
      <protection locked="0"/>
    </xf>
    <xf numFmtId="0" fontId="29" fillId="0" borderId="55" xfId="99" applyFont="1" applyFill="1" applyBorder="1" applyAlignment="1" applyProtection="1">
      <alignment horizontal="left" vertical="center" wrapText="1"/>
      <protection locked="0"/>
    </xf>
    <xf numFmtId="0" fontId="29" fillId="0" borderId="0" xfId="99" applyFont="1" applyFill="1" applyBorder="1" applyAlignment="1" applyProtection="1">
      <alignment horizontal="left" vertical="center" wrapText="1"/>
      <protection locked="0"/>
    </xf>
    <xf numFmtId="0" fontId="29" fillId="0" borderId="27" xfId="99" applyFont="1" applyFill="1" applyBorder="1" applyAlignment="1" applyProtection="1">
      <alignment horizontal="left" vertical="center" wrapText="1"/>
      <protection locked="0"/>
    </xf>
    <xf numFmtId="0" fontId="29" fillId="0" borderId="31" xfId="99" applyFont="1" applyFill="1" applyBorder="1" applyAlignment="1" applyProtection="1">
      <alignment horizontal="center" vertical="center" wrapText="1"/>
      <protection locked="0"/>
    </xf>
    <xf numFmtId="0" fontId="29" fillId="0" borderId="30" xfId="99" applyFont="1" applyFill="1" applyBorder="1" applyAlignment="1" applyProtection="1">
      <alignment horizontal="center" vertical="center" wrapText="1"/>
      <protection locked="0"/>
    </xf>
    <xf numFmtId="0" fontId="29" fillId="0" borderId="32" xfId="99" applyFont="1" applyFill="1" applyBorder="1" applyAlignment="1" applyProtection="1">
      <alignment horizontal="center" vertical="center" wrapText="1"/>
      <protection locked="0"/>
    </xf>
    <xf numFmtId="0" fontId="33" fillId="19" borderId="0" xfId="95" applyFont="1" applyFill="1" applyBorder="1" applyAlignment="1" applyProtection="1">
      <alignment horizontal="center" vertical="top" wrapText="1"/>
      <protection/>
    </xf>
    <xf numFmtId="0" fontId="29" fillId="56" borderId="59" xfId="99" applyFont="1" applyFill="1" applyBorder="1" applyAlignment="1" applyProtection="1">
      <alignment horizontal="center" vertical="center" wrapText="1"/>
      <protection/>
    </xf>
    <xf numFmtId="0" fontId="29" fillId="56" borderId="40" xfId="99" applyFont="1" applyFill="1" applyBorder="1" applyAlignment="1" applyProtection="1">
      <alignment horizontal="center" vertical="center" wrapText="1"/>
      <protection/>
    </xf>
    <xf numFmtId="0" fontId="29" fillId="56" borderId="22" xfId="99" applyFont="1" applyFill="1" applyBorder="1" applyAlignment="1" applyProtection="1">
      <alignment horizontal="center" vertical="center" wrapText="1"/>
      <protection/>
    </xf>
    <xf numFmtId="49" fontId="29" fillId="56" borderId="60" xfId="99" applyNumberFormat="1" applyFont="1" applyFill="1" applyBorder="1" applyAlignment="1" applyProtection="1">
      <alignment horizontal="center" wrapText="1"/>
      <protection/>
    </xf>
    <xf numFmtId="49" fontId="29" fillId="56" borderId="61" xfId="99" applyNumberFormat="1" applyFont="1" applyFill="1" applyBorder="1" applyAlignment="1" applyProtection="1">
      <alignment horizontal="center" wrapText="1"/>
      <protection/>
    </xf>
    <xf numFmtId="0" fontId="29" fillId="56" borderId="62" xfId="99" applyFont="1" applyFill="1" applyBorder="1" applyAlignment="1" applyProtection="1">
      <alignment horizontal="center" vertical="center" wrapText="1"/>
      <protection/>
    </xf>
    <xf numFmtId="0" fontId="29" fillId="56" borderId="63" xfId="99" applyFont="1" applyFill="1" applyBorder="1" applyAlignment="1" applyProtection="1">
      <alignment horizontal="center" vertical="center" wrapText="1"/>
      <protection/>
    </xf>
    <xf numFmtId="0" fontId="29" fillId="56" borderId="38" xfId="99" applyFont="1" applyFill="1" applyBorder="1" applyAlignment="1" applyProtection="1">
      <alignment horizontal="center" vertical="center" wrapText="1"/>
      <protection/>
    </xf>
    <xf numFmtId="0" fontId="29" fillId="57" borderId="24" xfId="99" applyFont="1" applyFill="1" applyBorder="1" applyAlignment="1" applyProtection="1">
      <alignment horizontal="center" vertical="center"/>
      <protection/>
    </xf>
    <xf numFmtId="0" fontId="29" fillId="57" borderId="25" xfId="99" applyFont="1" applyFill="1" applyBorder="1" applyAlignment="1" applyProtection="1">
      <alignment horizontal="center" vertical="center"/>
      <protection/>
    </xf>
    <xf numFmtId="0" fontId="29" fillId="57" borderId="26" xfId="99" applyFont="1" applyFill="1" applyBorder="1" applyAlignment="1" applyProtection="1">
      <alignment horizontal="center" vertical="center"/>
      <protection/>
    </xf>
    <xf numFmtId="0" fontId="29" fillId="57" borderId="49" xfId="99" applyFont="1" applyFill="1" applyBorder="1" applyAlignment="1" applyProtection="1">
      <alignment horizontal="center" vertical="center"/>
      <protection/>
    </xf>
    <xf numFmtId="0" fontId="29" fillId="57" borderId="28" xfId="99" applyFont="1" applyFill="1" applyBorder="1" applyAlignment="1" applyProtection="1">
      <alignment horizontal="center" vertical="center"/>
      <protection/>
    </xf>
    <xf numFmtId="0" fontId="29" fillId="57" borderId="29" xfId="99" applyFont="1" applyFill="1" applyBorder="1" applyAlignment="1" applyProtection="1">
      <alignment horizontal="center" vertical="center"/>
      <protection/>
    </xf>
    <xf numFmtId="0" fontId="77" fillId="0" borderId="0" xfId="0" applyFont="1" applyAlignment="1">
      <alignment horizontal="left" vertical="top" wrapText="1"/>
    </xf>
    <xf numFmtId="0" fontId="77" fillId="0" borderId="0" xfId="0" applyFont="1" applyAlignment="1">
      <alignment horizontal="left" vertical="center" wrapText="1"/>
    </xf>
    <xf numFmtId="0" fontId="77" fillId="0" borderId="0" xfId="0" applyFont="1" applyAlignment="1">
      <alignment horizontal="left" vertical="center"/>
    </xf>
    <xf numFmtId="49" fontId="77" fillId="0" borderId="0" xfId="0" applyNumberFormat="1" applyFont="1" applyAlignment="1">
      <alignment horizontal="left" vertical="center" wrapText="1"/>
    </xf>
    <xf numFmtId="0" fontId="32" fillId="0" borderId="0" xfId="0" applyFont="1" applyFill="1" applyBorder="1" applyAlignment="1" applyProtection="1">
      <alignment horizontal="left" vertical="top" wrapText="1"/>
      <protection locked="0"/>
    </xf>
    <xf numFmtId="0" fontId="29" fillId="56" borderId="19" xfId="95" applyFont="1" applyFill="1" applyBorder="1" applyAlignment="1" applyProtection="1">
      <alignment horizontal="left" vertical="center"/>
      <protection/>
    </xf>
    <xf numFmtId="0" fontId="29" fillId="56" borderId="20" xfId="95" applyFont="1" applyFill="1" applyBorder="1" applyAlignment="1" applyProtection="1">
      <alignment horizontal="left" vertical="center"/>
      <protection/>
    </xf>
    <xf numFmtId="0" fontId="29" fillId="57" borderId="22" xfId="95" applyFont="1" applyFill="1" applyBorder="1" applyAlignment="1" applyProtection="1">
      <alignment horizontal="left" vertical="center"/>
      <protection/>
    </xf>
    <xf numFmtId="0" fontId="33" fillId="19" borderId="0" xfId="95" applyFont="1" applyFill="1" applyAlignment="1" applyProtection="1">
      <alignment horizontal="center" vertical="center" wrapText="1"/>
      <protection locked="0"/>
    </xf>
    <xf numFmtId="0" fontId="30" fillId="19" borderId="36" xfId="95" applyFont="1" applyFill="1" applyBorder="1" applyAlignment="1" applyProtection="1">
      <alignment horizontal="center"/>
      <protection locked="0"/>
    </xf>
    <xf numFmtId="0" fontId="30" fillId="19" borderId="35" xfId="95" applyFont="1" applyFill="1" applyBorder="1" applyAlignment="1" applyProtection="1">
      <alignment horizontal="center"/>
      <protection locked="0"/>
    </xf>
    <xf numFmtId="0" fontId="29" fillId="56" borderId="19" xfId="95" applyFont="1" applyFill="1" applyBorder="1" applyAlignment="1" applyProtection="1">
      <alignment horizontal="center" vertical="center"/>
      <protection/>
    </xf>
    <xf numFmtId="0" fontId="29" fillId="56" borderId="20" xfId="95" applyFont="1" applyFill="1" applyBorder="1" applyAlignment="1" applyProtection="1">
      <alignment horizontal="center" vertical="center"/>
      <protection/>
    </xf>
    <xf numFmtId="0" fontId="29" fillId="56" borderId="22" xfId="95" applyFont="1" applyFill="1" applyBorder="1" applyAlignment="1" applyProtection="1">
      <alignment horizontal="center" vertical="center"/>
      <protection/>
    </xf>
    <xf numFmtId="0" fontId="29" fillId="56" borderId="64" xfId="95" applyFont="1" applyFill="1" applyBorder="1" applyAlignment="1" applyProtection="1">
      <alignment horizontal="center" vertical="center" wrapText="1"/>
      <protection/>
    </xf>
    <xf numFmtId="0" fontId="29" fillId="56" borderId="23" xfId="95" applyFont="1" applyFill="1" applyBorder="1" applyAlignment="1" applyProtection="1">
      <alignment horizontal="center" vertical="center" wrapText="1"/>
      <protection/>
    </xf>
    <xf numFmtId="0" fontId="29" fillId="56" borderId="22" xfId="95" applyFont="1" applyFill="1" applyBorder="1" applyAlignment="1" applyProtection="1">
      <alignment horizontal="center" vertical="center" wrapText="1"/>
      <protection/>
    </xf>
    <xf numFmtId="0" fontId="32" fillId="0" borderId="43" xfId="0" applyFont="1" applyFill="1" applyBorder="1" applyAlignment="1" applyProtection="1">
      <alignment horizontal="left" vertical="top" wrapText="1"/>
      <protection locked="0"/>
    </xf>
    <xf numFmtId="0" fontId="32" fillId="0" borderId="0" xfId="0" applyFont="1" applyFill="1" applyAlignment="1" applyProtection="1">
      <alignment horizontal="left" vertical="top" wrapText="1"/>
      <protection locked="0"/>
    </xf>
    <xf numFmtId="0" fontId="29" fillId="56" borderId="19" xfId="0" applyFont="1" applyFill="1" applyBorder="1" applyAlignment="1" applyProtection="1">
      <alignment horizontal="center" vertical="center"/>
      <protection/>
    </xf>
    <xf numFmtId="0" fontId="29" fillId="56" borderId="20" xfId="0" applyFont="1" applyFill="1" applyBorder="1" applyAlignment="1" applyProtection="1">
      <alignment horizontal="center" vertical="center"/>
      <protection/>
    </xf>
    <xf numFmtId="0" fontId="29" fillId="56" borderId="19" xfId="106" applyFont="1" applyFill="1" applyBorder="1" applyAlignment="1" applyProtection="1">
      <alignment horizontal="center" vertical="center" wrapText="1"/>
      <protection/>
    </xf>
    <xf numFmtId="0" fontId="29" fillId="56" borderId="20" xfId="106" applyFont="1" applyFill="1" applyBorder="1" applyAlignment="1" applyProtection="1">
      <alignment horizontal="center" vertical="center" wrapText="1"/>
      <protection/>
    </xf>
    <xf numFmtId="0" fontId="29" fillId="56" borderId="22" xfId="0" applyFont="1" applyFill="1" applyBorder="1" applyAlignment="1" applyProtection="1">
      <alignment horizontal="center" vertical="center" wrapText="1"/>
      <protection/>
    </xf>
    <xf numFmtId="0" fontId="33" fillId="19" borderId="0" xfId="95" applyFont="1" applyFill="1" applyAlignment="1" applyProtection="1">
      <alignment vertical="top" wrapText="1"/>
      <protection locked="0"/>
    </xf>
    <xf numFmtId="0" fontId="29" fillId="56" borderId="19" xfId="0" applyFont="1" applyFill="1" applyBorder="1" applyAlignment="1" applyProtection="1">
      <alignment horizontal="center" wrapText="1"/>
      <protection/>
    </xf>
    <xf numFmtId="0" fontId="29" fillId="56" borderId="20" xfId="0" applyFont="1" applyFill="1" applyBorder="1" applyAlignment="1" applyProtection="1">
      <alignment horizontal="center" wrapText="1"/>
      <protection/>
    </xf>
    <xf numFmtId="49" fontId="29" fillId="57" borderId="19" xfId="0" applyNumberFormat="1" applyFont="1" applyFill="1" applyBorder="1" applyAlignment="1" applyProtection="1">
      <alignment horizontal="center" wrapText="1"/>
      <protection/>
    </xf>
    <xf numFmtId="49" fontId="29" fillId="57" borderId="20" xfId="0" applyNumberFormat="1" applyFont="1" applyFill="1" applyBorder="1" applyAlignment="1" applyProtection="1">
      <alignment horizontal="center" wrapText="1"/>
      <protection/>
    </xf>
    <xf numFmtId="0" fontId="29" fillId="56" borderId="64" xfId="0" applyFont="1" applyFill="1" applyBorder="1" applyAlignment="1" applyProtection="1">
      <alignment horizontal="center" vertical="center" wrapText="1"/>
      <protection/>
    </xf>
    <xf numFmtId="0" fontId="29" fillId="56" borderId="23" xfId="0" applyFont="1" applyFill="1" applyBorder="1" applyAlignment="1" applyProtection="1">
      <alignment horizontal="center" vertical="center" wrapText="1"/>
      <protection/>
    </xf>
    <xf numFmtId="0" fontId="29" fillId="19" borderId="19" xfId="106" applyFont="1" applyFill="1" applyBorder="1" applyAlignment="1" applyProtection="1">
      <alignment horizontal="left" wrapText="1"/>
      <protection hidden="1"/>
    </xf>
    <xf numFmtId="0" fontId="29" fillId="19" borderId="20" xfId="106" applyFont="1" applyFill="1" applyBorder="1" applyAlignment="1" applyProtection="1">
      <alignment horizontal="left" wrapText="1"/>
      <protection hidden="1"/>
    </xf>
    <xf numFmtId="0" fontId="29" fillId="19" borderId="21" xfId="106" applyFont="1" applyFill="1" applyBorder="1" applyAlignment="1" applyProtection="1">
      <alignment horizontal="left" wrapText="1"/>
      <protection hidden="1"/>
    </xf>
    <xf numFmtId="0" fontId="29" fillId="56" borderId="19" xfId="0" applyFont="1" applyFill="1" applyBorder="1" applyAlignment="1" applyProtection="1">
      <alignment horizontal="left" vertical="center" wrapText="1"/>
      <protection/>
    </xf>
    <xf numFmtId="0" fontId="29" fillId="56" borderId="21" xfId="0" applyFont="1" applyFill="1" applyBorder="1" applyAlignment="1" applyProtection="1">
      <alignment horizontal="left" vertical="center" wrapText="1"/>
      <protection/>
    </xf>
    <xf numFmtId="0" fontId="29" fillId="56" borderId="22" xfId="106" applyFont="1" applyFill="1" applyBorder="1" applyAlignment="1" applyProtection="1">
      <alignment horizontal="center" vertical="center" wrapText="1"/>
      <protection/>
    </xf>
    <xf numFmtId="164" fontId="35" fillId="56" borderId="19" xfId="106" applyNumberFormat="1" applyFont="1" applyFill="1" applyBorder="1" applyAlignment="1" applyProtection="1">
      <alignment horizontal="center" wrapText="1"/>
      <protection/>
    </xf>
    <xf numFmtId="164" fontId="35" fillId="56" borderId="21" xfId="106" applyNumberFormat="1" applyFont="1" applyFill="1" applyBorder="1" applyAlignment="1" applyProtection="1">
      <alignment horizontal="center" wrapText="1"/>
      <protection/>
    </xf>
    <xf numFmtId="164" fontId="35" fillId="56" borderId="19" xfId="0" applyNumberFormat="1" applyFont="1" applyFill="1" applyBorder="1" applyAlignment="1" applyProtection="1">
      <alignment horizontal="center" vertical="center" wrapText="1"/>
      <protection/>
    </xf>
    <xf numFmtId="0" fontId="35" fillId="56" borderId="21" xfId="0" applyFont="1" applyFill="1" applyBorder="1" applyAlignment="1" applyProtection="1">
      <alignment horizontal="center" vertical="center" wrapText="1"/>
      <protection/>
    </xf>
    <xf numFmtId="0" fontId="29" fillId="19" borderId="36" xfId="0" applyFont="1" applyFill="1" applyBorder="1" applyAlignment="1" applyProtection="1">
      <alignment horizontal="center"/>
      <protection hidden="1"/>
    </xf>
    <xf numFmtId="0" fontId="29" fillId="19" borderId="35" xfId="0" applyFont="1" applyFill="1" applyBorder="1" applyAlignment="1" applyProtection="1">
      <alignment horizontal="center"/>
      <protection hidden="1"/>
    </xf>
    <xf numFmtId="0" fontId="35" fillId="0" borderId="20" xfId="0" applyFont="1" applyFill="1" applyBorder="1" applyAlignment="1" applyProtection="1">
      <alignment horizontal="center" vertical="center" wrapText="1"/>
      <protection locked="0"/>
    </xf>
    <xf numFmtId="0" fontId="35" fillId="0" borderId="21" xfId="0" applyFont="1" applyFill="1" applyBorder="1" applyAlignment="1" applyProtection="1">
      <alignment horizontal="center" vertical="center" wrapText="1"/>
      <protection locked="0"/>
    </xf>
    <xf numFmtId="0" fontId="33" fillId="19" borderId="36" xfId="106" applyFont="1" applyFill="1" applyBorder="1" applyAlignment="1" applyProtection="1">
      <alignment horizontal="left" vertical="center"/>
      <protection hidden="1"/>
    </xf>
    <xf numFmtId="0" fontId="29" fillId="56" borderId="19" xfId="106" applyFont="1" applyFill="1" applyBorder="1" applyAlignment="1" applyProtection="1">
      <alignment horizontal="center" vertical="center"/>
      <protection/>
    </xf>
    <xf numFmtId="0" fontId="29" fillId="56" borderId="20" xfId="106" applyFont="1" applyFill="1" applyBorder="1" applyAlignment="1" applyProtection="1">
      <alignment horizontal="center" vertical="center"/>
      <protection/>
    </xf>
    <xf numFmtId="0" fontId="29" fillId="56" borderId="64" xfId="106" applyFont="1" applyFill="1" applyBorder="1" applyAlignment="1" applyProtection="1">
      <alignment horizontal="center" vertical="distributed" wrapText="1"/>
      <protection/>
    </xf>
    <xf numFmtId="0" fontId="29" fillId="56" borderId="23" xfId="106" applyFont="1" applyFill="1" applyBorder="1" applyAlignment="1" applyProtection="1">
      <alignment horizontal="center" vertical="distributed" wrapText="1"/>
      <protection/>
    </xf>
    <xf numFmtId="0" fontId="29" fillId="56" borderId="22" xfId="106" applyFont="1" applyFill="1" applyBorder="1" applyAlignment="1" applyProtection="1">
      <alignment horizontal="center" vertical="distributed" wrapText="1"/>
      <protection/>
    </xf>
    <xf numFmtId="0" fontId="29" fillId="19" borderId="19" xfId="106" applyFont="1" applyFill="1" applyBorder="1" applyAlignment="1" applyProtection="1">
      <alignment horizontal="center" vertical="center" wrapText="1"/>
      <protection hidden="1"/>
    </xf>
    <xf numFmtId="0" fontId="29" fillId="19" borderId="20" xfId="106" applyFont="1" applyFill="1" applyBorder="1" applyAlignment="1" applyProtection="1">
      <alignment horizontal="center" vertical="center" wrapText="1"/>
      <protection hidden="1"/>
    </xf>
    <xf numFmtId="0" fontId="29" fillId="19" borderId="21" xfId="106" applyFont="1" applyFill="1" applyBorder="1" applyAlignment="1" applyProtection="1">
      <alignment horizontal="center" vertical="center" wrapText="1"/>
      <protection hidden="1"/>
    </xf>
    <xf numFmtId="0" fontId="30" fillId="56" borderId="19" xfId="0" applyFont="1" applyFill="1" applyBorder="1" applyAlignment="1" applyProtection="1">
      <alignment horizontal="left" vertical="center" wrapText="1"/>
      <protection/>
    </xf>
    <xf numFmtId="0" fontId="30" fillId="56" borderId="21" xfId="0" applyFont="1" applyFill="1" applyBorder="1" applyAlignment="1" applyProtection="1">
      <alignment horizontal="left" vertical="center" wrapText="1"/>
      <protection/>
    </xf>
    <xf numFmtId="0" fontId="29" fillId="56" borderId="65" xfId="0" applyFont="1" applyFill="1" applyBorder="1" applyAlignment="1" applyProtection="1">
      <alignment horizontal="left" vertical="center" wrapText="1"/>
      <protection/>
    </xf>
    <xf numFmtId="0" fontId="29" fillId="56" borderId="66" xfId="0" applyFont="1" applyFill="1" applyBorder="1" applyAlignment="1" applyProtection="1">
      <alignment horizontal="left" vertical="center" wrapText="1"/>
      <protection/>
    </xf>
    <xf numFmtId="0" fontId="29" fillId="56" borderId="37" xfId="0" applyFont="1" applyFill="1" applyBorder="1" applyAlignment="1" applyProtection="1">
      <alignment horizontal="left" vertical="center" wrapText="1"/>
      <protection/>
    </xf>
    <xf numFmtId="0" fontId="29" fillId="56" borderId="35" xfId="0" applyFont="1" applyFill="1" applyBorder="1" applyAlignment="1" applyProtection="1">
      <alignment horizontal="left" vertical="center" wrapText="1"/>
      <protection/>
    </xf>
    <xf numFmtId="0" fontId="29" fillId="56" borderId="19" xfId="0" applyFont="1" applyFill="1" applyBorder="1" applyAlignment="1" applyProtection="1">
      <alignment horizontal="left"/>
      <protection/>
    </xf>
    <xf numFmtId="0" fontId="29" fillId="56" borderId="21" xfId="0" applyFont="1" applyFill="1" applyBorder="1" applyAlignment="1" applyProtection="1">
      <alignment horizontal="left"/>
      <protection/>
    </xf>
    <xf numFmtId="0" fontId="29" fillId="56" borderId="65" xfId="0" applyFont="1" applyFill="1" applyBorder="1" applyAlignment="1" applyProtection="1">
      <alignment horizontal="center" vertical="center" wrapText="1"/>
      <protection/>
    </xf>
    <xf numFmtId="0" fontId="29" fillId="56" borderId="66" xfId="0" applyFont="1" applyFill="1" applyBorder="1" applyAlignment="1" applyProtection="1">
      <alignment horizontal="center" vertical="center" wrapText="1"/>
      <protection/>
    </xf>
    <xf numFmtId="0" fontId="29" fillId="56" borderId="37" xfId="0" applyFont="1" applyFill="1" applyBorder="1" applyAlignment="1" applyProtection="1">
      <alignment horizontal="center" vertical="center" wrapText="1"/>
      <protection/>
    </xf>
    <xf numFmtId="0" fontId="29" fillId="56" borderId="35" xfId="0" applyFont="1" applyFill="1" applyBorder="1" applyAlignment="1" applyProtection="1">
      <alignment horizontal="center" vertical="center" wrapText="1"/>
      <protection/>
    </xf>
    <xf numFmtId="0" fontId="29" fillId="56" borderId="19" xfId="0" applyFont="1" applyFill="1" applyBorder="1" applyAlignment="1" applyProtection="1">
      <alignment horizontal="center"/>
      <protection/>
    </xf>
    <xf numFmtId="0" fontId="29" fillId="56" borderId="20" xfId="0" applyFont="1" applyFill="1" applyBorder="1" applyAlignment="1" applyProtection="1">
      <alignment horizontal="center"/>
      <protection/>
    </xf>
    <xf numFmtId="0" fontId="29" fillId="56" borderId="22" xfId="0" applyFont="1" applyFill="1" applyBorder="1" applyAlignment="1" applyProtection="1">
      <alignment horizontal="left"/>
      <protection locked="0"/>
    </xf>
    <xf numFmtId="0" fontId="29" fillId="56" borderId="19" xfId="0" applyFont="1" applyFill="1" applyBorder="1" applyAlignment="1" applyProtection="1">
      <alignment horizontal="left"/>
      <protection locked="0"/>
    </xf>
    <xf numFmtId="14" fontId="30" fillId="56" borderId="22" xfId="0" applyNumberFormat="1" applyFont="1" applyFill="1" applyBorder="1" applyAlignment="1" applyProtection="1">
      <alignment horizontal="left"/>
      <protection locked="0"/>
    </xf>
    <xf numFmtId="0" fontId="30" fillId="56" borderId="22" xfId="0" applyFont="1" applyFill="1" applyBorder="1" applyAlignment="1" applyProtection="1">
      <alignment horizontal="left"/>
      <protection locked="0"/>
    </xf>
    <xf numFmtId="0" fontId="29" fillId="56" borderId="64" xfId="0" applyFont="1" applyFill="1" applyBorder="1" applyAlignment="1" applyProtection="1">
      <alignment horizontal="left"/>
      <protection locked="0"/>
    </xf>
    <xf numFmtId="0" fontId="30" fillId="56" borderId="19" xfId="0" applyFont="1" applyFill="1" applyBorder="1" applyAlignment="1" applyProtection="1">
      <alignment horizontal="left" vertical="center" wrapText="1"/>
      <protection locked="0"/>
    </xf>
    <xf numFmtId="0" fontId="30" fillId="56" borderId="21" xfId="0" applyFont="1" applyFill="1" applyBorder="1" applyAlignment="1" applyProtection="1">
      <alignment horizontal="left" vertical="center" wrapText="1"/>
      <protection locked="0"/>
    </xf>
    <xf numFmtId="0" fontId="33" fillId="19" borderId="0" xfId="0" applyFont="1" applyFill="1" applyAlignment="1" applyProtection="1">
      <alignment horizontal="center" vertical="center"/>
      <protection hidden="1"/>
    </xf>
    <xf numFmtId="0" fontId="30" fillId="19" borderId="36" xfId="0" applyFont="1" applyFill="1" applyBorder="1" applyAlignment="1" applyProtection="1">
      <alignment horizontal="center"/>
      <protection/>
    </xf>
    <xf numFmtId="0" fontId="30" fillId="19" borderId="35" xfId="0" applyFont="1" applyFill="1" applyBorder="1" applyAlignment="1" applyProtection="1">
      <alignment horizontal="center"/>
      <protection/>
    </xf>
    <xf numFmtId="0" fontId="30" fillId="56" borderId="22" xfId="0" applyFont="1" applyFill="1" applyBorder="1" applyAlignment="1" applyProtection="1">
      <alignment horizontal="left"/>
      <protection/>
    </xf>
    <xf numFmtId="14" fontId="30" fillId="56" borderId="22" xfId="0" applyNumberFormat="1" applyFont="1" applyFill="1" applyBorder="1" applyAlignment="1" applyProtection="1">
      <alignment horizontal="left"/>
      <protection/>
    </xf>
    <xf numFmtId="0" fontId="30" fillId="56" borderId="19" xfId="0" applyFont="1" applyFill="1" applyBorder="1" applyAlignment="1" applyProtection="1">
      <alignment horizontal="left" wrapText="1"/>
      <protection/>
    </xf>
    <xf numFmtId="0" fontId="30" fillId="56" borderId="20" xfId="0" applyFont="1" applyFill="1" applyBorder="1" applyAlignment="1" applyProtection="1">
      <alignment horizontal="left" wrapText="1"/>
      <protection/>
    </xf>
    <xf numFmtId="0" fontId="30" fillId="56" borderId="21" xfId="0" applyFont="1" applyFill="1" applyBorder="1" applyAlignment="1" applyProtection="1">
      <alignment horizontal="left" wrapText="1"/>
      <protection/>
    </xf>
    <xf numFmtId="0" fontId="29" fillId="56" borderId="65" xfId="0" applyFont="1" applyFill="1" applyBorder="1" applyAlignment="1" applyProtection="1">
      <alignment horizontal="center" vertical="center"/>
      <protection/>
    </xf>
    <xf numFmtId="0" fontId="29" fillId="56" borderId="45" xfId="0" applyFont="1" applyFill="1" applyBorder="1" applyAlignment="1" applyProtection="1">
      <alignment horizontal="center" vertical="center"/>
      <protection/>
    </xf>
    <xf numFmtId="0" fontId="29" fillId="56" borderId="66" xfId="0" applyFont="1" applyFill="1" applyBorder="1" applyAlignment="1" applyProtection="1">
      <alignment horizontal="center" vertical="center"/>
      <protection/>
    </xf>
    <xf numFmtId="0" fontId="29" fillId="56" borderId="37" xfId="0" applyFont="1" applyFill="1" applyBorder="1" applyAlignment="1" applyProtection="1">
      <alignment horizontal="center" vertical="center"/>
      <protection/>
    </xf>
    <xf numFmtId="0" fontId="29" fillId="56" borderId="36" xfId="0" applyFont="1" applyFill="1" applyBorder="1" applyAlignment="1" applyProtection="1">
      <alignment horizontal="center" vertical="center"/>
      <protection/>
    </xf>
    <xf numFmtId="0" fontId="29" fillId="56" borderId="35" xfId="0" applyFont="1" applyFill="1" applyBorder="1" applyAlignment="1" applyProtection="1">
      <alignment horizontal="center" vertical="center"/>
      <protection/>
    </xf>
    <xf numFmtId="0" fontId="29" fillId="56" borderId="22" xfId="0" applyFont="1" applyFill="1" applyBorder="1" applyAlignment="1" applyProtection="1">
      <alignment horizontal="left" wrapText="1"/>
      <protection/>
    </xf>
    <xf numFmtId="0" fontId="30" fillId="56" borderId="19" xfId="0" applyFont="1" applyFill="1" applyBorder="1" applyAlignment="1" applyProtection="1">
      <alignment horizontal="center" vertical="center" wrapText="1"/>
      <protection/>
    </xf>
    <xf numFmtId="0" fontId="30" fillId="56" borderId="21" xfId="0" applyFont="1" applyFill="1" applyBorder="1" applyAlignment="1" applyProtection="1">
      <alignment horizontal="center" vertical="center" wrapText="1"/>
      <protection/>
    </xf>
    <xf numFmtId="0" fontId="35" fillId="0" borderId="19" xfId="0" applyFont="1" applyFill="1" applyBorder="1" applyAlignment="1" applyProtection="1">
      <alignment horizontal="right" wrapText="1"/>
      <protection hidden="1"/>
    </xf>
    <xf numFmtId="0" fontId="35" fillId="0" borderId="20" xfId="0" applyFont="1" applyFill="1" applyBorder="1" applyAlignment="1" applyProtection="1">
      <alignment horizontal="right" wrapText="1"/>
      <protection hidden="1"/>
    </xf>
    <xf numFmtId="4" fontId="32" fillId="0" borderId="0" xfId="0" applyNumberFormat="1" applyFont="1" applyFill="1" applyAlignment="1" applyProtection="1">
      <alignment vertical="top" wrapText="1"/>
      <protection locked="0"/>
    </xf>
    <xf numFmtId="4" fontId="32" fillId="0" borderId="0" xfId="0" applyNumberFormat="1" applyFont="1" applyFill="1" applyAlignment="1" applyProtection="1" quotePrefix="1">
      <alignment vertical="top" wrapText="1"/>
      <protection locked="0"/>
    </xf>
    <xf numFmtId="0" fontId="32" fillId="0" borderId="0" xfId="0" applyFont="1" applyFill="1" applyAlignment="1" applyProtection="1">
      <alignment vertical="top" wrapText="1"/>
      <protection locked="0"/>
    </xf>
    <xf numFmtId="4" fontId="4" fillId="0" borderId="0" xfId="0" applyNumberFormat="1" applyFont="1" applyFill="1" applyAlignment="1" applyProtection="1">
      <alignment horizontal="left" vertical="center" wrapText="1"/>
      <protection locked="0"/>
    </xf>
    <xf numFmtId="0" fontId="35" fillId="0" borderId="21" xfId="0" applyFont="1" applyFill="1" applyBorder="1" applyAlignment="1" applyProtection="1">
      <alignment horizontal="right" wrapText="1"/>
      <protection hidden="1"/>
    </xf>
    <xf numFmtId="0" fontId="30" fillId="56" borderId="22" xfId="0" applyFont="1" applyFill="1" applyBorder="1" applyAlignment="1" applyProtection="1">
      <alignment horizontal="left" wrapText="1"/>
      <protection/>
    </xf>
    <xf numFmtId="0" fontId="33" fillId="19" borderId="0" xfId="0" applyFont="1" applyFill="1" applyBorder="1" applyAlignment="1" applyProtection="1">
      <alignment horizontal="center" vertical="center"/>
      <protection/>
    </xf>
  </cellXfs>
  <cellStyles count="123">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60% - Accent1" xfId="39"/>
    <cellStyle name="60% - Accent2" xfId="40"/>
    <cellStyle name="60% - Accent3" xfId="41"/>
    <cellStyle name="60% - Accent4" xfId="42"/>
    <cellStyle name="60% - Accent5" xfId="43"/>
    <cellStyle name="60% - Accent6" xfId="44"/>
    <cellStyle name="60% - Isticanje1" xfId="45"/>
    <cellStyle name="60% - Isticanje2" xfId="46"/>
    <cellStyle name="60% - Isticanje3" xfId="47"/>
    <cellStyle name="60% - Isticanje4" xfId="48"/>
    <cellStyle name="60% - Isticanje5" xfId="49"/>
    <cellStyle name="60% - Isticanje6" xfId="50"/>
    <cellStyle name="Accent1" xfId="51"/>
    <cellStyle name="Accent2" xfId="52"/>
    <cellStyle name="Accent3" xfId="53"/>
    <cellStyle name="Accent4" xfId="54"/>
    <cellStyle name="Accent5" xfId="55"/>
    <cellStyle name="Accent6" xfId="56"/>
    <cellStyle name="Bad" xfId="57"/>
    <cellStyle name="Bilješka" xfId="58"/>
    <cellStyle name="Bilješka 2" xfId="59"/>
    <cellStyle name="Calculation" xfId="60"/>
    <cellStyle name="Check Cell" xfId="61"/>
    <cellStyle name="Comma 2" xfId="62"/>
    <cellStyle name="Comma 2 2" xfId="63"/>
    <cellStyle name="Comma 3" xfId="64"/>
    <cellStyle name="Dobro" xfId="65"/>
    <cellStyle name="Dobro 2" xfId="66"/>
    <cellStyle name="Explanatory Text" xfId="67"/>
    <cellStyle name="Good" xfId="68"/>
    <cellStyle name="Heading 1" xfId="69"/>
    <cellStyle name="Heading 2" xfId="70"/>
    <cellStyle name="Heading 3" xfId="71"/>
    <cellStyle name="Heading 4" xfId="72"/>
    <cellStyle name="Hyperlink" xfId="73"/>
    <cellStyle name="Hiperveza 2" xfId="74"/>
    <cellStyle name="Input" xfId="75"/>
    <cellStyle name="Isticanje1" xfId="76"/>
    <cellStyle name="Isticanje2" xfId="77"/>
    <cellStyle name="Isticanje3" xfId="78"/>
    <cellStyle name="Isticanje4" xfId="79"/>
    <cellStyle name="Isticanje5" xfId="80"/>
    <cellStyle name="Isticanje6" xfId="81"/>
    <cellStyle name="Izlaz" xfId="82"/>
    <cellStyle name="Izlaz 2" xfId="83"/>
    <cellStyle name="Izračun" xfId="84"/>
    <cellStyle name="Linked Cell" xfId="85"/>
    <cellStyle name="Loše" xfId="86"/>
    <cellStyle name="Naslov" xfId="87"/>
    <cellStyle name="Naslov 1" xfId="88"/>
    <cellStyle name="Naslov 2" xfId="89"/>
    <cellStyle name="Naslov 3" xfId="90"/>
    <cellStyle name="Naslov 4" xfId="91"/>
    <cellStyle name="Naslov 5" xfId="92"/>
    <cellStyle name="Neutral" xfId="93"/>
    <cellStyle name="Neutralno" xfId="94"/>
    <cellStyle name="Normal 2" xfId="95"/>
    <cellStyle name="Normal 3" xfId="96"/>
    <cellStyle name="Normal 3 2" xfId="97"/>
    <cellStyle name="Normal 4" xfId="98"/>
    <cellStyle name="Normal 5" xfId="99"/>
    <cellStyle name="Note" xfId="100"/>
    <cellStyle name="Obično 10" xfId="101"/>
    <cellStyle name="Obično 11" xfId="102"/>
    <cellStyle name="Obično 2" xfId="103"/>
    <cellStyle name="Obično 2 2" xfId="104"/>
    <cellStyle name="Obično 2_Balance sheet" xfId="105"/>
    <cellStyle name="Obično 3" xfId="106"/>
    <cellStyle name="Obično 3 2" xfId="107"/>
    <cellStyle name="Obično 3 3" xfId="108"/>
    <cellStyle name="Obično 4" xfId="109"/>
    <cellStyle name="Obično 5" xfId="110"/>
    <cellStyle name="Obično 6" xfId="111"/>
    <cellStyle name="Obično 7" xfId="112"/>
    <cellStyle name="Obično 8" xfId="113"/>
    <cellStyle name="Obično 9" xfId="114"/>
    <cellStyle name="Obično 9 2" xfId="115"/>
    <cellStyle name="Obično_melanija i branka" xfId="116"/>
    <cellStyle name="Output" xfId="117"/>
    <cellStyle name="Percent 2" xfId="118"/>
    <cellStyle name="Percent" xfId="119"/>
    <cellStyle name="Postotak 2" xfId="120"/>
    <cellStyle name="Povezana ćelija" xfId="121"/>
    <cellStyle name="Provjera ćelije" xfId="122"/>
    <cellStyle name="Tekst objašnjenja" xfId="123"/>
    <cellStyle name="Tekst upozorenja" xfId="124"/>
    <cellStyle name="Tekst upozorenja 2" xfId="125"/>
    <cellStyle name="Title" xfId="126"/>
    <cellStyle name="Total" xfId="127"/>
    <cellStyle name="Ukupni zbroj" xfId="128"/>
    <cellStyle name="Unos" xfId="129"/>
    <cellStyle name="Currency" xfId="130"/>
    <cellStyle name="Currency [0]" xfId="131"/>
    <cellStyle name="Warning Text" xfId="132"/>
    <cellStyle name="Comma" xfId="133"/>
    <cellStyle name="Comma [0]" xfId="134"/>
    <cellStyle name="Zarez 2" xfId="135"/>
    <cellStyle name="Zarez 2 2" xfId="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7</xdr:row>
      <xdr:rowOff>0</xdr:rowOff>
    </xdr:from>
    <xdr:to>
      <xdr:col>5</xdr:col>
      <xdr:colOff>104775</xdr:colOff>
      <xdr:row>10</xdr:row>
      <xdr:rowOff>152400</xdr:rowOff>
    </xdr:to>
    <xdr:pic>
      <xdr:nvPicPr>
        <xdr:cNvPr id="1" name="Picture 2"/>
        <xdr:cNvPicPr preferRelativeResize="1">
          <a:picLocks noChangeAspect="1"/>
        </xdr:cNvPicPr>
      </xdr:nvPicPr>
      <xdr:blipFill>
        <a:blip r:embed="rId1"/>
        <a:stretch>
          <a:fillRect/>
        </a:stretch>
      </xdr:blipFill>
      <xdr:spPr>
        <a:xfrm>
          <a:off x="609600" y="1304925"/>
          <a:ext cx="254317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J24"/>
  <sheetViews>
    <sheetView zoomScalePageLayoutView="0" workbookViewId="0" topLeftCell="A7">
      <selection activeCell="E37" sqref="E37"/>
    </sheetView>
  </sheetViews>
  <sheetFormatPr defaultColWidth="9.140625" defaultRowHeight="12.75"/>
  <cols>
    <col min="1" max="16384" width="9.140625" style="1" customWidth="1"/>
  </cols>
  <sheetData>
    <row r="2" spans="6:10" ht="15">
      <c r="F2" s="16"/>
      <c r="G2" s="16"/>
      <c r="H2" s="16"/>
      <c r="I2" s="16"/>
      <c r="J2" s="16"/>
    </row>
    <row r="3" spans="6:10" ht="15">
      <c r="F3" s="16"/>
      <c r="G3" s="16"/>
      <c r="H3" s="16"/>
      <c r="I3" s="16"/>
      <c r="J3" s="16"/>
    </row>
    <row r="4" spans="6:10" ht="15">
      <c r="F4" s="16"/>
      <c r="G4" s="16"/>
      <c r="H4" s="16"/>
      <c r="I4" s="16"/>
      <c r="J4" s="16"/>
    </row>
    <row r="5" spans="6:10" ht="15">
      <c r="F5" s="16"/>
      <c r="G5" s="16"/>
      <c r="H5" s="16"/>
      <c r="I5" s="16"/>
      <c r="J5" s="16"/>
    </row>
    <row r="6" spans="6:10" ht="15">
      <c r="F6" s="16"/>
      <c r="G6" s="16"/>
      <c r="H6" s="16"/>
      <c r="I6" s="16"/>
      <c r="J6" s="16"/>
    </row>
    <row r="7" spans="6:10" ht="15">
      <c r="F7" s="16"/>
      <c r="G7" s="16"/>
      <c r="H7" s="16"/>
      <c r="I7" s="16"/>
      <c r="J7" s="16"/>
    </row>
    <row r="8" spans="6:10" ht="15">
      <c r="F8" s="16"/>
      <c r="G8" s="16"/>
      <c r="H8" s="16"/>
      <c r="I8" s="16"/>
      <c r="J8" s="16"/>
    </row>
    <row r="9" spans="6:10" ht="15">
      <c r="F9" s="16"/>
      <c r="G9" s="16"/>
      <c r="H9" s="16"/>
      <c r="I9" s="16"/>
      <c r="J9" s="16"/>
    </row>
    <row r="11" ht="15" customHeight="1"/>
    <row r="12" ht="15" customHeight="1"/>
    <row r="19" spans="1:9" ht="15" customHeight="1">
      <c r="A19" s="225" t="s">
        <v>124</v>
      </c>
      <c r="B19" s="226"/>
      <c r="C19" s="226"/>
      <c r="D19" s="226"/>
      <c r="E19" s="226"/>
      <c r="F19" s="226"/>
      <c r="G19" s="226"/>
      <c r="H19" s="226"/>
      <c r="I19" s="226"/>
    </row>
    <row r="20" spans="1:9" ht="15" customHeight="1">
      <c r="A20" s="226"/>
      <c r="B20" s="226"/>
      <c r="C20" s="226"/>
      <c r="D20" s="226"/>
      <c r="E20" s="226"/>
      <c r="F20" s="226"/>
      <c r="G20" s="226"/>
      <c r="H20" s="226"/>
      <c r="I20" s="226"/>
    </row>
    <row r="21" spans="1:9" ht="15" customHeight="1">
      <c r="A21" s="226"/>
      <c r="B21" s="226"/>
      <c r="C21" s="226"/>
      <c r="D21" s="226"/>
      <c r="E21" s="226"/>
      <c r="F21" s="226"/>
      <c r="G21" s="226"/>
      <c r="H21" s="226"/>
      <c r="I21" s="226"/>
    </row>
    <row r="22" spans="1:9" ht="15" customHeight="1">
      <c r="A22" s="226"/>
      <c r="B22" s="226"/>
      <c r="C22" s="226"/>
      <c r="D22" s="226"/>
      <c r="E22" s="226"/>
      <c r="F22" s="226"/>
      <c r="G22" s="226"/>
      <c r="H22" s="226"/>
      <c r="I22" s="226"/>
    </row>
    <row r="23" spans="1:9" ht="15" customHeight="1">
      <c r="A23" s="226"/>
      <c r="B23" s="226"/>
      <c r="C23" s="226"/>
      <c r="D23" s="226"/>
      <c r="E23" s="226"/>
      <c r="F23" s="226"/>
      <c r="G23" s="226"/>
      <c r="H23" s="226"/>
      <c r="I23" s="226"/>
    </row>
    <row r="24" spans="1:9" ht="32.25" customHeight="1">
      <c r="A24" s="226"/>
      <c r="B24" s="226"/>
      <c r="C24" s="226"/>
      <c r="D24" s="226"/>
      <c r="E24" s="226"/>
      <c r="F24" s="226"/>
      <c r="G24" s="226"/>
      <c r="H24" s="226"/>
      <c r="I24" s="226"/>
    </row>
  </sheetData>
  <sheetProtection/>
  <mergeCells count="1">
    <mergeCell ref="A19:I24"/>
  </mergeCells>
  <printOptions/>
  <pageMargins left="0.7" right="0.7" top="0.75" bottom="0.75" header="0.3" footer="0.3"/>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H57"/>
  <sheetViews>
    <sheetView zoomScalePageLayoutView="0" workbookViewId="0" topLeftCell="A1">
      <selection activeCell="P8" sqref="P8"/>
    </sheetView>
  </sheetViews>
  <sheetFormatPr defaultColWidth="9.140625" defaultRowHeight="12.75"/>
  <cols>
    <col min="1" max="6" width="13.140625" style="15" customWidth="1"/>
    <col min="7" max="7" width="14.8515625" style="15" customWidth="1"/>
    <col min="8" max="16384" width="9.140625" style="15" customWidth="1"/>
  </cols>
  <sheetData>
    <row r="1" spans="1:8" ht="62.25" customHeight="1">
      <c r="A1" s="230" t="s">
        <v>125</v>
      </c>
      <c r="B1" s="231"/>
      <c r="C1" s="231"/>
      <c r="D1" s="231"/>
      <c r="E1" s="231"/>
      <c r="F1" s="231"/>
      <c r="G1" s="232"/>
      <c r="H1" s="22"/>
    </row>
    <row r="2" spans="1:8" ht="48.75" customHeight="1">
      <c r="A2" s="230" t="s">
        <v>99</v>
      </c>
      <c r="B2" s="231"/>
      <c r="C2" s="231"/>
      <c r="D2" s="231"/>
      <c r="E2" s="231"/>
      <c r="F2" s="231"/>
      <c r="G2" s="232"/>
      <c r="H2" s="22"/>
    </row>
    <row r="3" spans="1:8" ht="81.75" customHeight="1">
      <c r="A3" s="233" t="s">
        <v>100</v>
      </c>
      <c r="B3" s="234"/>
      <c r="C3" s="234"/>
      <c r="D3" s="234"/>
      <c r="E3" s="234"/>
      <c r="F3" s="234"/>
      <c r="G3" s="235"/>
      <c r="H3" s="22"/>
    </row>
    <row r="4" spans="1:8" ht="36" customHeight="1">
      <c r="A4" s="239" t="s">
        <v>126</v>
      </c>
      <c r="B4" s="240"/>
      <c r="C4" s="240"/>
      <c r="D4" s="240"/>
      <c r="E4" s="240"/>
      <c r="F4" s="240"/>
      <c r="G4" s="241"/>
      <c r="H4" s="22"/>
    </row>
    <row r="5" spans="1:8" ht="66" customHeight="1">
      <c r="A5" s="242" t="s">
        <v>131</v>
      </c>
      <c r="B5" s="243"/>
      <c r="C5" s="243"/>
      <c r="D5" s="243"/>
      <c r="E5" s="243"/>
      <c r="F5" s="243"/>
      <c r="G5" s="244"/>
      <c r="H5" s="22"/>
    </row>
    <row r="6" spans="1:8" ht="45.75" customHeight="1">
      <c r="A6" s="245" t="s">
        <v>127</v>
      </c>
      <c r="B6" s="246"/>
      <c r="C6" s="246"/>
      <c r="D6" s="246"/>
      <c r="E6" s="246"/>
      <c r="F6" s="246"/>
      <c r="G6" s="247"/>
      <c r="H6" s="22"/>
    </row>
    <row r="7" spans="1:8" ht="34.5" customHeight="1">
      <c r="A7" s="245" t="s">
        <v>101</v>
      </c>
      <c r="B7" s="246"/>
      <c r="C7" s="246"/>
      <c r="D7" s="246"/>
      <c r="E7" s="246"/>
      <c r="F7" s="246"/>
      <c r="G7" s="247"/>
      <c r="H7" s="22"/>
    </row>
    <row r="8" spans="1:8" ht="31.5" customHeight="1">
      <c r="A8" s="236" t="s">
        <v>102</v>
      </c>
      <c r="B8" s="237"/>
      <c r="C8" s="237"/>
      <c r="D8" s="237"/>
      <c r="E8" s="237"/>
      <c r="F8" s="237"/>
      <c r="G8" s="238"/>
      <c r="H8" s="22"/>
    </row>
    <row r="9" spans="1:8" ht="31.5" customHeight="1">
      <c r="A9" s="227"/>
      <c r="B9" s="228"/>
      <c r="C9" s="228"/>
      <c r="D9" s="228"/>
      <c r="E9" s="228"/>
      <c r="F9" s="228"/>
      <c r="G9" s="229"/>
      <c r="H9" s="22"/>
    </row>
    <row r="10" spans="1:8" ht="15.75" thickBot="1">
      <c r="A10" s="68" t="s">
        <v>121</v>
      </c>
      <c r="B10" s="41"/>
      <c r="C10" s="41"/>
      <c r="D10" s="41"/>
      <c r="E10" s="41"/>
      <c r="F10" s="41"/>
      <c r="H10" s="22"/>
    </row>
    <row r="11" spans="1:8" ht="13.5" customHeight="1" thickBot="1">
      <c r="A11" s="42"/>
      <c r="B11" s="43"/>
      <c r="C11" s="43"/>
      <c r="D11" s="43"/>
      <c r="E11" s="43"/>
      <c r="F11" s="43"/>
      <c r="G11" s="63"/>
      <c r="H11" s="22"/>
    </row>
    <row r="12" spans="1:8" ht="15.75" thickBot="1">
      <c r="A12" s="69"/>
      <c r="B12" s="72"/>
      <c r="C12" s="62" t="s">
        <v>118</v>
      </c>
      <c r="E12" s="18"/>
      <c r="F12" s="18"/>
      <c r="G12" s="64"/>
      <c r="H12" s="22"/>
    </row>
    <row r="13" spans="1:8" ht="15.75" thickBot="1">
      <c r="A13" s="71"/>
      <c r="B13" s="62" t="s">
        <v>120</v>
      </c>
      <c r="C13" s="18"/>
      <c r="E13" s="18"/>
      <c r="F13" s="18"/>
      <c r="G13" s="64"/>
      <c r="H13" s="22"/>
    </row>
    <row r="14" spans="1:8" ht="15" customHeight="1" thickBot="1">
      <c r="A14" s="70"/>
      <c r="B14" s="65" t="s">
        <v>119</v>
      </c>
      <c r="C14" s="66"/>
      <c r="D14" s="73"/>
      <c r="E14" s="66"/>
      <c r="F14" s="66"/>
      <c r="G14" s="67"/>
      <c r="H14" s="22"/>
    </row>
    <row r="15" spans="1:7" ht="12.75">
      <c r="A15" s="17"/>
      <c r="B15" s="17"/>
      <c r="C15" s="17"/>
      <c r="D15" s="17"/>
      <c r="E15" s="17"/>
      <c r="F15" s="17"/>
      <c r="G15" s="17"/>
    </row>
    <row r="16" spans="1:7" ht="12.75">
      <c r="A16" s="17"/>
      <c r="B16" s="17"/>
      <c r="C16" s="17"/>
      <c r="D16" s="17"/>
      <c r="E16" s="17"/>
      <c r="F16" s="17"/>
      <c r="G16" s="17"/>
    </row>
    <row r="17" spans="1:7" ht="12.75">
      <c r="A17" s="17"/>
      <c r="B17" s="17"/>
      <c r="C17" s="17"/>
      <c r="D17" s="17"/>
      <c r="E17" s="17"/>
      <c r="F17" s="17"/>
      <c r="G17" s="17"/>
    </row>
    <row r="18" spans="1:7" ht="12.75">
      <c r="A18" s="17"/>
      <c r="B18" s="17"/>
      <c r="C18" s="17"/>
      <c r="D18" s="17"/>
      <c r="E18" s="17"/>
      <c r="F18" s="17"/>
      <c r="G18" s="17"/>
    </row>
    <row r="19" spans="1:7" ht="12.75">
      <c r="A19" s="17"/>
      <c r="B19" s="17"/>
      <c r="C19" s="17"/>
      <c r="D19" s="17"/>
      <c r="E19" s="17"/>
      <c r="F19" s="17"/>
      <c r="G19" s="17"/>
    </row>
    <row r="20" spans="1:7" ht="12.75">
      <c r="A20" s="17"/>
      <c r="B20" s="17"/>
      <c r="C20" s="17"/>
      <c r="D20" s="17"/>
      <c r="E20" s="17"/>
      <c r="F20" s="17"/>
      <c r="G20" s="17"/>
    </row>
    <row r="21" spans="1:7" ht="12.75">
      <c r="A21" s="17"/>
      <c r="B21" s="17"/>
      <c r="C21" s="17"/>
      <c r="D21" s="17"/>
      <c r="E21" s="17"/>
      <c r="F21" s="17"/>
      <c r="G21" s="17"/>
    </row>
    <row r="22" spans="1:7" ht="12.75">
      <c r="A22" s="17"/>
      <c r="B22" s="17"/>
      <c r="C22" s="17"/>
      <c r="D22" s="17"/>
      <c r="E22" s="17"/>
      <c r="F22" s="17"/>
      <c r="G22" s="17"/>
    </row>
    <row r="23" spans="1:7" ht="12.75">
      <c r="A23" s="17"/>
      <c r="B23" s="17"/>
      <c r="C23" s="17"/>
      <c r="D23" s="17"/>
      <c r="E23" s="17"/>
      <c r="F23" s="17"/>
      <c r="G23" s="17"/>
    </row>
    <row r="24" spans="1:7" ht="12.75">
      <c r="A24" s="17"/>
      <c r="B24" s="17"/>
      <c r="C24" s="17"/>
      <c r="D24" s="17"/>
      <c r="E24" s="17"/>
      <c r="F24" s="17"/>
      <c r="G24" s="17"/>
    </row>
    <row r="25" spans="1:7" ht="12.75">
      <c r="A25" s="17"/>
      <c r="B25" s="17"/>
      <c r="C25" s="17"/>
      <c r="D25" s="17"/>
      <c r="E25" s="17"/>
      <c r="F25" s="17"/>
      <c r="G25" s="17"/>
    </row>
    <row r="26" spans="1:7" ht="12.75">
      <c r="A26" s="17"/>
      <c r="B26" s="17"/>
      <c r="C26" s="17"/>
      <c r="D26" s="17"/>
      <c r="E26" s="17"/>
      <c r="F26" s="17"/>
      <c r="G26" s="17"/>
    </row>
    <row r="27" spans="1:7" ht="12.75">
      <c r="A27" s="17"/>
      <c r="B27" s="17"/>
      <c r="C27" s="17"/>
      <c r="D27" s="17"/>
      <c r="E27" s="17"/>
      <c r="F27" s="17"/>
      <c r="G27" s="17"/>
    </row>
    <row r="28" spans="1:7" ht="12.75">
      <c r="A28" s="17"/>
      <c r="B28" s="17"/>
      <c r="C28" s="17"/>
      <c r="D28" s="17"/>
      <c r="E28" s="17"/>
      <c r="F28" s="17"/>
      <c r="G28" s="17"/>
    </row>
    <row r="29" spans="1:7" ht="12.75">
      <c r="A29" s="17"/>
      <c r="B29" s="17"/>
      <c r="C29" s="17"/>
      <c r="D29" s="17"/>
      <c r="E29" s="17"/>
      <c r="F29" s="17"/>
      <c r="G29" s="17"/>
    </row>
    <row r="30" spans="1:7" ht="12.75">
      <c r="A30" s="17"/>
      <c r="B30" s="17"/>
      <c r="C30" s="17"/>
      <c r="D30" s="17"/>
      <c r="E30" s="17"/>
      <c r="F30" s="17"/>
      <c r="G30" s="17"/>
    </row>
    <row r="31" spans="1:7" ht="12.75">
      <c r="A31" s="17"/>
      <c r="B31" s="17"/>
      <c r="C31" s="17"/>
      <c r="D31" s="17"/>
      <c r="E31" s="17"/>
      <c r="F31" s="17"/>
      <c r="G31" s="17"/>
    </row>
    <row r="32" spans="1:7" ht="12.75">
      <c r="A32" s="17"/>
      <c r="B32" s="17"/>
      <c r="C32" s="17"/>
      <c r="D32" s="17"/>
      <c r="E32" s="17"/>
      <c r="F32" s="17"/>
      <c r="G32" s="17"/>
    </row>
    <row r="33" spans="1:7" ht="12.75">
      <c r="A33" s="17"/>
      <c r="B33" s="17"/>
      <c r="C33" s="17"/>
      <c r="D33" s="17"/>
      <c r="E33" s="17"/>
      <c r="F33" s="17"/>
      <c r="G33" s="17"/>
    </row>
    <row r="34" spans="1:7" ht="12.75">
      <c r="A34" s="17"/>
      <c r="B34" s="17"/>
      <c r="C34" s="17"/>
      <c r="D34" s="17"/>
      <c r="E34" s="17"/>
      <c r="F34" s="17"/>
      <c r="G34" s="17"/>
    </row>
    <row r="35" spans="1:7" ht="12.75">
      <c r="A35" s="17"/>
      <c r="B35" s="17"/>
      <c r="C35" s="17"/>
      <c r="D35" s="17"/>
      <c r="E35" s="17"/>
      <c r="F35" s="17"/>
      <c r="G35" s="17"/>
    </row>
    <row r="36" spans="1:7" ht="12.75">
      <c r="A36" s="17"/>
      <c r="B36" s="17"/>
      <c r="C36" s="17"/>
      <c r="D36" s="17"/>
      <c r="E36" s="17"/>
      <c r="F36" s="17"/>
      <c r="G36" s="17"/>
    </row>
    <row r="37" spans="1:7" ht="12.75">
      <c r="A37" s="17"/>
      <c r="B37" s="17"/>
      <c r="C37" s="17"/>
      <c r="D37" s="17"/>
      <c r="E37" s="17"/>
      <c r="F37" s="17"/>
      <c r="G37" s="17"/>
    </row>
    <row r="38" spans="1:7" ht="12.75">
      <c r="A38" s="17"/>
      <c r="B38" s="17"/>
      <c r="C38" s="17"/>
      <c r="D38" s="17"/>
      <c r="E38" s="17"/>
      <c r="F38" s="17"/>
      <c r="G38" s="17"/>
    </row>
    <row r="39" spans="1:7" ht="12.75">
      <c r="A39" s="17"/>
      <c r="B39" s="17"/>
      <c r="C39" s="17"/>
      <c r="D39" s="17"/>
      <c r="E39" s="17"/>
      <c r="F39" s="17"/>
      <c r="G39" s="17"/>
    </row>
    <row r="40" spans="1:7" ht="12.75">
      <c r="A40" s="17"/>
      <c r="B40" s="17"/>
      <c r="C40" s="17"/>
      <c r="D40" s="17"/>
      <c r="E40" s="17"/>
      <c r="F40" s="17"/>
      <c r="G40" s="17"/>
    </row>
    <row r="41" spans="1:7" ht="12.75">
      <c r="A41" s="17"/>
      <c r="B41" s="17"/>
      <c r="C41" s="17"/>
      <c r="D41" s="17"/>
      <c r="E41" s="17"/>
      <c r="F41" s="17"/>
      <c r="G41" s="17"/>
    </row>
    <row r="42" spans="1:7" ht="12.75">
      <c r="A42" s="17"/>
      <c r="B42" s="17"/>
      <c r="C42" s="17"/>
      <c r="D42" s="17"/>
      <c r="E42" s="17"/>
      <c r="F42" s="17"/>
      <c r="G42" s="17"/>
    </row>
    <row r="43" spans="1:7" ht="12.75">
      <c r="A43" s="17"/>
      <c r="B43" s="17"/>
      <c r="C43" s="17"/>
      <c r="D43" s="17"/>
      <c r="E43" s="17"/>
      <c r="F43" s="17"/>
      <c r="G43" s="17"/>
    </row>
    <row r="44" spans="1:7" ht="12.75">
      <c r="A44" s="17"/>
      <c r="B44" s="17"/>
      <c r="C44" s="17"/>
      <c r="D44" s="17"/>
      <c r="E44" s="17"/>
      <c r="F44" s="17"/>
      <c r="G44" s="17"/>
    </row>
    <row r="45" spans="1:7" ht="12.75">
      <c r="A45" s="17"/>
      <c r="B45" s="17"/>
      <c r="C45" s="17"/>
      <c r="D45" s="17"/>
      <c r="E45" s="17"/>
      <c r="F45" s="17"/>
      <c r="G45" s="17"/>
    </row>
    <row r="46" spans="1:7" ht="12.75">
      <c r="A46" s="17"/>
      <c r="B46" s="17"/>
      <c r="C46" s="17"/>
      <c r="D46" s="17"/>
      <c r="E46" s="17"/>
      <c r="F46" s="17"/>
      <c r="G46" s="17"/>
    </row>
    <row r="47" spans="1:7" ht="12.75">
      <c r="A47" s="17"/>
      <c r="B47" s="17"/>
      <c r="C47" s="17"/>
      <c r="D47" s="17"/>
      <c r="E47" s="17"/>
      <c r="F47" s="17"/>
      <c r="G47" s="17"/>
    </row>
    <row r="48" spans="1:7" ht="12.75">
      <c r="A48" s="17"/>
      <c r="B48" s="17"/>
      <c r="C48" s="17"/>
      <c r="D48" s="17"/>
      <c r="E48" s="17"/>
      <c r="F48" s="17"/>
      <c r="G48" s="17"/>
    </row>
    <row r="49" spans="1:7" ht="12.75">
      <c r="A49" s="17"/>
      <c r="B49" s="17"/>
      <c r="C49" s="17"/>
      <c r="D49" s="17"/>
      <c r="E49" s="17"/>
      <c r="F49" s="17"/>
      <c r="G49" s="17"/>
    </row>
    <row r="50" spans="1:7" ht="12.75">
      <c r="A50" s="17"/>
      <c r="B50" s="17"/>
      <c r="C50" s="17"/>
      <c r="D50" s="17"/>
      <c r="E50" s="17"/>
      <c r="F50" s="17"/>
      <c r="G50" s="17"/>
    </row>
    <row r="51" spans="1:7" ht="12.75">
      <c r="A51" s="17"/>
      <c r="B51" s="17"/>
      <c r="C51" s="17"/>
      <c r="D51" s="17"/>
      <c r="E51" s="17"/>
      <c r="F51" s="17"/>
      <c r="G51" s="17"/>
    </row>
    <row r="52" spans="1:7" ht="12.75">
      <c r="A52" s="17"/>
      <c r="B52" s="17"/>
      <c r="C52" s="17"/>
      <c r="D52" s="17"/>
      <c r="E52" s="17"/>
      <c r="F52" s="17"/>
      <c r="G52" s="17"/>
    </row>
    <row r="53" spans="1:7" ht="12.75">
      <c r="A53" s="17"/>
      <c r="B53" s="17"/>
      <c r="C53" s="17"/>
      <c r="D53" s="17"/>
      <c r="E53" s="17"/>
      <c r="F53" s="17"/>
      <c r="G53" s="17"/>
    </row>
    <row r="54" spans="1:7" ht="12.75">
      <c r="A54" s="17"/>
      <c r="B54" s="17"/>
      <c r="C54" s="17"/>
      <c r="D54" s="17"/>
      <c r="E54" s="17"/>
      <c r="F54" s="17"/>
      <c r="G54" s="17"/>
    </row>
    <row r="55" spans="1:7" ht="12.75">
      <c r="A55" s="17"/>
      <c r="B55" s="17"/>
      <c r="C55" s="17"/>
      <c r="D55" s="17"/>
      <c r="E55" s="17"/>
      <c r="F55" s="17"/>
      <c r="G55" s="17"/>
    </row>
    <row r="56" spans="1:7" ht="12.75">
      <c r="A56" s="17"/>
      <c r="B56" s="17"/>
      <c r="C56" s="17"/>
      <c r="D56" s="17"/>
      <c r="E56" s="17"/>
      <c r="F56" s="17"/>
      <c r="G56" s="17"/>
    </row>
    <row r="57" spans="1:7" ht="12.75">
      <c r="A57" s="17"/>
      <c r="B57" s="17"/>
      <c r="C57" s="17"/>
      <c r="D57" s="17"/>
      <c r="E57" s="17"/>
      <c r="F57" s="17"/>
      <c r="G57" s="17"/>
    </row>
  </sheetData>
  <sheetProtection/>
  <mergeCells count="9">
    <mergeCell ref="A9:G9"/>
    <mergeCell ref="A1:G1"/>
    <mergeCell ref="A2:G2"/>
    <mergeCell ref="A3:G3"/>
    <mergeCell ref="A8:G8"/>
    <mergeCell ref="A4:G4"/>
    <mergeCell ref="A5:G5"/>
    <mergeCell ref="A6:G6"/>
    <mergeCell ref="A7:G7"/>
  </mergeCells>
  <printOptions/>
  <pageMargins left="0.75" right="0.75" top="1" bottom="1" header="0.5" footer="0.5"/>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R25"/>
  <sheetViews>
    <sheetView zoomScale="90" zoomScaleNormal="90" zoomScalePageLayoutView="0" workbookViewId="0" topLeftCell="A1">
      <selection activeCell="A12" sqref="A12:D13"/>
    </sheetView>
  </sheetViews>
  <sheetFormatPr defaultColWidth="9.140625" defaultRowHeight="12.75"/>
  <cols>
    <col min="1" max="1" width="57.28125" style="2" bestFit="1" customWidth="1"/>
    <col min="2" max="2" width="21.8515625" style="2" customWidth="1"/>
    <col min="3" max="3" width="15.8515625" style="2" customWidth="1"/>
    <col min="4" max="4" width="4.140625" style="2" customWidth="1"/>
    <col min="5" max="5" width="2.00390625" style="2" hidden="1" customWidth="1"/>
    <col min="6" max="6" width="5.00390625" style="2" hidden="1" customWidth="1"/>
    <col min="7" max="7" width="7.28125" style="2" hidden="1" customWidth="1"/>
    <col min="8" max="9" width="9.140625" style="2" customWidth="1"/>
    <col min="10" max="10" width="11.57421875" style="2" bestFit="1" customWidth="1"/>
    <col min="11" max="16384" width="9.140625" style="2" customWidth="1"/>
  </cols>
  <sheetData>
    <row r="1" spans="1:18" ht="15.75">
      <c r="A1" s="5" t="s">
        <v>79</v>
      </c>
      <c r="B1" s="6"/>
      <c r="C1" s="6"/>
      <c r="D1" s="6"/>
      <c r="E1" s="10"/>
      <c r="F1" s="10"/>
      <c r="G1" s="11"/>
      <c r="H1" s="11"/>
      <c r="I1" s="11"/>
      <c r="J1" s="11"/>
      <c r="K1" s="11"/>
      <c r="L1" s="11"/>
      <c r="M1" s="11"/>
      <c r="N1" s="11"/>
      <c r="O1" s="11"/>
      <c r="P1" s="11"/>
      <c r="Q1" s="11"/>
      <c r="R1" s="11"/>
    </row>
    <row r="2" spans="1:8" ht="15" customHeight="1">
      <c r="A2" s="251" t="s">
        <v>80</v>
      </c>
      <c r="B2" s="251"/>
      <c r="C2" s="251"/>
      <c r="D2" s="251"/>
      <c r="E2" s="10">
        <v>1</v>
      </c>
      <c r="F2" s="10">
        <v>2017</v>
      </c>
      <c r="G2" s="10">
        <v>1</v>
      </c>
      <c r="H2" s="11"/>
    </row>
    <row r="3" spans="1:8" ht="15" customHeight="1">
      <c r="A3" s="46" t="s">
        <v>81</v>
      </c>
      <c r="B3" s="250"/>
      <c r="C3" s="250"/>
      <c r="D3" s="250"/>
      <c r="E3" s="10">
        <v>2</v>
      </c>
      <c r="F3" s="10">
        <v>2018</v>
      </c>
      <c r="G3" s="10">
        <v>2</v>
      </c>
      <c r="H3" s="11"/>
    </row>
    <row r="4" spans="1:8" ht="15" customHeight="1">
      <c r="A4" s="47" t="s">
        <v>82</v>
      </c>
      <c r="B4" s="252"/>
      <c r="C4" s="253"/>
      <c r="D4" s="254"/>
      <c r="E4" s="10">
        <v>3</v>
      </c>
      <c r="F4" s="10">
        <v>2019</v>
      </c>
      <c r="G4" s="10">
        <v>3</v>
      </c>
      <c r="H4" s="11"/>
    </row>
    <row r="5" spans="1:8" ht="15" customHeight="1">
      <c r="A5" s="47" t="s">
        <v>103</v>
      </c>
      <c r="B5" s="255"/>
      <c r="C5" s="256"/>
      <c r="D5" s="257"/>
      <c r="E5" s="10">
        <v>4</v>
      </c>
      <c r="F5" s="10">
        <v>2020</v>
      </c>
      <c r="G5" s="10">
        <v>4</v>
      </c>
      <c r="H5" s="11"/>
    </row>
    <row r="6" spans="1:8" ht="15" customHeight="1">
      <c r="A6" s="47" t="s">
        <v>122</v>
      </c>
      <c r="B6" s="252"/>
      <c r="C6" s="253"/>
      <c r="D6" s="254"/>
      <c r="E6" s="10">
        <v>5</v>
      </c>
      <c r="F6" s="10">
        <v>2021</v>
      </c>
      <c r="G6" s="10">
        <v>5</v>
      </c>
      <c r="H6" s="11"/>
    </row>
    <row r="7" spans="1:8" ht="15" customHeight="1">
      <c r="A7" s="7" t="s">
        <v>83</v>
      </c>
      <c r="B7" s="7"/>
      <c r="C7" s="8"/>
      <c r="D7" s="9"/>
      <c r="E7" s="10"/>
      <c r="F7" s="10">
        <v>2022</v>
      </c>
      <c r="G7" s="10">
        <v>6</v>
      </c>
      <c r="H7" s="23"/>
    </row>
    <row r="8" spans="1:8" ht="15" customHeight="1">
      <c r="A8" s="47" t="s">
        <v>23</v>
      </c>
      <c r="B8" s="250"/>
      <c r="C8" s="250"/>
      <c r="D8" s="250"/>
      <c r="E8" s="10"/>
      <c r="G8" s="10">
        <v>7</v>
      </c>
      <c r="H8" s="11"/>
    </row>
    <row r="9" spans="1:8" ht="15" customHeight="1">
      <c r="A9" s="47" t="s">
        <v>24</v>
      </c>
      <c r="B9" s="250"/>
      <c r="C9" s="250"/>
      <c r="D9" s="250"/>
      <c r="E9" s="10"/>
      <c r="F9" s="10"/>
      <c r="G9" s="10">
        <v>8</v>
      </c>
      <c r="H9" s="11"/>
    </row>
    <row r="10" spans="1:8" ht="15" customHeight="1">
      <c r="A10" s="47" t="s">
        <v>25</v>
      </c>
      <c r="B10" s="250"/>
      <c r="C10" s="250"/>
      <c r="D10" s="250"/>
      <c r="E10" s="10"/>
      <c r="F10" s="10"/>
      <c r="G10" s="10">
        <v>9</v>
      </c>
      <c r="H10" s="11"/>
    </row>
    <row r="11" spans="1:8" ht="15" customHeight="1">
      <c r="A11" s="47" t="s">
        <v>103</v>
      </c>
      <c r="B11" s="250"/>
      <c r="C11" s="250"/>
      <c r="D11" s="250"/>
      <c r="E11" s="10"/>
      <c r="F11" s="10"/>
      <c r="G11" s="10">
        <v>10</v>
      </c>
      <c r="H11" s="11"/>
    </row>
    <row r="12" spans="1:8" ht="15.75">
      <c r="A12" s="248" t="s">
        <v>128</v>
      </c>
      <c r="B12" s="248"/>
      <c r="C12" s="248"/>
      <c r="D12" s="248"/>
      <c r="E12" s="10"/>
      <c r="F12" s="10"/>
      <c r="G12" s="10">
        <v>11</v>
      </c>
      <c r="H12" s="11"/>
    </row>
    <row r="13" spans="1:8" ht="15.75">
      <c r="A13" s="249"/>
      <c r="B13" s="249"/>
      <c r="C13" s="249"/>
      <c r="D13" s="249"/>
      <c r="E13" s="10"/>
      <c r="F13" s="11"/>
      <c r="G13" s="10">
        <v>12</v>
      </c>
      <c r="H13" s="11"/>
    </row>
    <row r="14" spans="1:18" ht="15.75">
      <c r="A14" s="19" t="s">
        <v>26</v>
      </c>
      <c r="B14" s="36">
        <v>10</v>
      </c>
      <c r="C14" s="11"/>
      <c r="D14" s="11"/>
      <c r="E14" s="11"/>
      <c r="F14" s="11"/>
      <c r="G14" s="11"/>
      <c r="H14" s="11"/>
      <c r="I14" s="11"/>
      <c r="J14" s="11"/>
      <c r="K14" s="11"/>
      <c r="L14" s="11"/>
      <c r="M14" s="11"/>
      <c r="N14" s="11"/>
      <c r="O14" s="11"/>
      <c r="P14" s="11"/>
      <c r="Q14" s="11"/>
      <c r="R14" s="11"/>
    </row>
    <row r="15" spans="1:18" ht="28.5" customHeight="1">
      <c r="A15" s="19" t="s">
        <v>111</v>
      </c>
      <c r="B15" s="154">
        <v>113389.5</v>
      </c>
      <c r="O15" s="11"/>
      <c r="P15" s="11"/>
      <c r="Q15" s="11"/>
      <c r="R15" s="11"/>
    </row>
    <row r="16" spans="1:18" s="3" customFormat="1" ht="16.5" customHeight="1">
      <c r="A16" s="48" t="s">
        <v>184</v>
      </c>
      <c r="B16" s="154">
        <f>B15/2</f>
        <v>56694.75</v>
      </c>
      <c r="C16" s="11"/>
      <c r="D16" s="11"/>
      <c r="E16" s="11"/>
      <c r="F16" s="11"/>
      <c r="G16" s="11"/>
      <c r="H16" s="11"/>
      <c r="I16" s="11"/>
      <c r="J16" s="11"/>
      <c r="K16" s="11"/>
      <c r="L16" s="11"/>
      <c r="M16" s="11"/>
      <c r="N16" s="11"/>
      <c r="O16" s="11"/>
      <c r="P16" s="11"/>
      <c r="Q16" s="11"/>
      <c r="R16" s="11"/>
    </row>
    <row r="17" spans="1:18" s="3" customFormat="1" ht="16.5" customHeight="1">
      <c r="A17" s="49" t="s">
        <v>84</v>
      </c>
      <c r="B17" s="76"/>
      <c r="C17" s="76"/>
      <c r="D17" s="11"/>
      <c r="E17" s="11"/>
      <c r="F17" s="11"/>
      <c r="G17" s="11"/>
      <c r="H17" s="11"/>
      <c r="I17" s="11"/>
      <c r="J17" s="11"/>
      <c r="K17" s="11"/>
      <c r="L17" s="11"/>
      <c r="M17" s="11"/>
      <c r="N17" s="11"/>
      <c r="O17" s="11"/>
      <c r="P17" s="11"/>
      <c r="Q17" s="11"/>
      <c r="R17" s="11"/>
    </row>
    <row r="18" spans="1:18" s="3" customFormat="1" ht="15">
      <c r="A18" s="49" t="s">
        <v>185</v>
      </c>
      <c r="B18" s="154">
        <f>B15/2</f>
        <v>56694.75</v>
      </c>
      <c r="C18" s="20"/>
      <c r="D18" s="11"/>
      <c r="E18" s="11"/>
      <c r="F18" s="11"/>
      <c r="G18" s="11"/>
      <c r="H18" s="11"/>
      <c r="I18" s="11"/>
      <c r="J18" s="11"/>
      <c r="K18" s="11"/>
      <c r="L18" s="11"/>
      <c r="M18" s="11"/>
      <c r="N18" s="11"/>
      <c r="O18" s="11"/>
      <c r="P18" s="11"/>
      <c r="Q18" s="11"/>
      <c r="R18" s="11"/>
    </row>
    <row r="19" spans="1:18" s="3" customFormat="1" ht="15">
      <c r="A19" s="49" t="s">
        <v>85</v>
      </c>
      <c r="B19" s="76"/>
      <c r="C19" s="76"/>
      <c r="D19" s="13"/>
      <c r="E19" s="11"/>
      <c r="F19" s="11"/>
      <c r="G19" s="11"/>
      <c r="H19" s="11"/>
      <c r="I19" s="11"/>
      <c r="J19" s="11"/>
      <c r="K19" s="11"/>
      <c r="L19" s="11"/>
      <c r="M19" s="11"/>
      <c r="N19" s="11"/>
      <c r="O19" s="11"/>
      <c r="P19" s="11"/>
      <c r="Q19" s="11"/>
      <c r="R19" s="11"/>
    </row>
    <row r="20" spans="1:18" ht="15.75">
      <c r="A20" s="21" t="s">
        <v>27</v>
      </c>
      <c r="B20" s="132">
        <f>'Ulaganja i aktivnosti'!C3</f>
        <v>2017</v>
      </c>
      <c r="C20" s="11"/>
      <c r="D20" s="11"/>
      <c r="E20" s="11"/>
      <c r="F20" s="11"/>
      <c r="G20" s="11"/>
      <c r="H20" s="11"/>
      <c r="I20" s="11"/>
      <c r="J20" s="11"/>
      <c r="K20" s="11"/>
      <c r="L20" s="11"/>
      <c r="M20" s="11"/>
      <c r="N20" s="11"/>
      <c r="O20" s="11"/>
      <c r="P20" s="11"/>
      <c r="Q20" s="11"/>
      <c r="R20" s="11"/>
    </row>
    <row r="21" ht="15.75"/>
    <row r="22" ht="18" customHeight="1"/>
    <row r="23" ht="15.75"/>
    <row r="24" ht="15.75">
      <c r="A24" s="74"/>
    </row>
    <row r="25" ht="15.75">
      <c r="B25" s="153"/>
    </row>
  </sheetData>
  <sheetProtection password="CE28" sheet="1" formatCells="0" formatColumns="0" formatRows="0"/>
  <mergeCells count="10">
    <mergeCell ref="A12:D13"/>
    <mergeCell ref="B9:D9"/>
    <mergeCell ref="B11:D11"/>
    <mergeCell ref="B10:D10"/>
    <mergeCell ref="A2:D2"/>
    <mergeCell ref="B4:D4"/>
    <mergeCell ref="B5:D5"/>
    <mergeCell ref="B3:D3"/>
    <mergeCell ref="B6:D6"/>
    <mergeCell ref="B8:D8"/>
  </mergeCells>
  <dataValidations count="3">
    <dataValidation type="list" allowBlank="1" showInputMessage="1" showErrorMessage="1" sqref="C18">
      <formula1>'Osnovni podaci'!#REF!</formula1>
    </dataValidation>
    <dataValidation type="list" allowBlank="1" showInputMessage="1" showErrorMessage="1" sqref="B17 B19">
      <formula1>$G$2:$G$13</formula1>
    </dataValidation>
    <dataValidation type="list" allowBlank="1" showInputMessage="1" showErrorMessage="1" sqref="C17 C19">
      <formula1>$F$2:$F$7</formula1>
    </dataValidation>
  </dataValidations>
  <printOptions/>
  <pageMargins left="0.7" right="0.7" top="0.75" bottom="0.75" header="0.3" footer="0.3"/>
  <pageSetup horizontalDpi="600" verticalDpi="600" orientation="portrait" paperSize="9" scale="74" r:id="rId3"/>
  <legacyDrawing r:id="rId2"/>
</worksheet>
</file>

<file path=xl/worksheets/sheet4.xml><?xml version="1.0" encoding="utf-8"?>
<worksheet xmlns="http://schemas.openxmlformats.org/spreadsheetml/2006/main" xmlns:r="http://schemas.openxmlformats.org/officeDocument/2006/relationships">
  <dimension ref="A1:U84"/>
  <sheetViews>
    <sheetView tabSelected="1" zoomScale="85" zoomScaleNormal="85" zoomScalePageLayoutView="0" workbookViewId="0" topLeftCell="A1">
      <selection activeCell="C8" sqref="C8"/>
    </sheetView>
  </sheetViews>
  <sheetFormatPr defaultColWidth="9.140625" defaultRowHeight="12.75"/>
  <cols>
    <col min="1" max="1" width="5.57421875" style="78" customWidth="1"/>
    <col min="2" max="2" width="98.00390625" style="78" customWidth="1"/>
    <col min="3" max="3" width="15.00390625" style="78" customWidth="1"/>
    <col min="4" max="6" width="13.7109375" style="78" customWidth="1"/>
    <col min="7" max="7" width="12.7109375" style="78" customWidth="1"/>
    <col min="8" max="8" width="29.57421875" style="78" customWidth="1"/>
    <col min="9" max="14" width="14.7109375" style="78" customWidth="1"/>
    <col min="15" max="19" width="9.140625" style="78" customWidth="1"/>
    <col min="20" max="20" width="55.00390625" style="78" customWidth="1"/>
    <col min="21" max="21" width="9.140625" style="78" hidden="1" customWidth="1"/>
    <col min="22" max="16384" width="9.140625" style="78" customWidth="1"/>
  </cols>
  <sheetData>
    <row r="1" spans="1:21" ht="28.5" customHeight="1" thickBot="1">
      <c r="A1" s="325" t="s">
        <v>140</v>
      </c>
      <c r="B1" s="325"/>
      <c r="C1" s="325"/>
      <c r="D1" s="325"/>
      <c r="E1" s="325"/>
      <c r="F1" s="325"/>
      <c r="G1" s="325"/>
      <c r="H1" s="325"/>
      <c r="I1" s="325"/>
      <c r="J1" s="325"/>
      <c r="K1" s="325"/>
      <c r="L1" s="325"/>
      <c r="M1" s="325"/>
      <c r="N1" s="325"/>
      <c r="O1" s="325"/>
      <c r="P1" s="325"/>
      <c r="Q1" s="325"/>
      <c r="R1" s="325"/>
      <c r="S1" s="325"/>
      <c r="T1" s="325"/>
      <c r="U1" s="325"/>
    </row>
    <row r="2" spans="1:21" ht="16.5" customHeight="1">
      <c r="A2" s="272" t="s">
        <v>28</v>
      </c>
      <c r="B2" s="326"/>
      <c r="C2" s="329" t="s">
        <v>29</v>
      </c>
      <c r="D2" s="330"/>
      <c r="E2" s="330"/>
      <c r="F2" s="330"/>
      <c r="G2" s="330"/>
      <c r="H2" s="331" t="s">
        <v>30</v>
      </c>
      <c r="I2" s="334" t="s">
        <v>129</v>
      </c>
      <c r="J2" s="335"/>
      <c r="K2" s="335"/>
      <c r="L2" s="335"/>
      <c r="M2" s="335"/>
      <c r="N2" s="335"/>
      <c r="O2" s="335"/>
      <c r="P2" s="335"/>
      <c r="Q2" s="335"/>
      <c r="R2" s="335"/>
      <c r="S2" s="335"/>
      <c r="T2" s="336"/>
      <c r="U2" s="84">
        <v>2016</v>
      </c>
    </row>
    <row r="3" spans="1:21" ht="14.25" customHeight="1" thickBot="1">
      <c r="A3" s="327"/>
      <c r="B3" s="328"/>
      <c r="C3" s="85">
        <v>2017</v>
      </c>
      <c r="D3" s="86">
        <f>C3+1</f>
        <v>2018</v>
      </c>
      <c r="E3" s="86">
        <f>D3+1</f>
        <v>2019</v>
      </c>
      <c r="F3" s="86">
        <f>E3+1</f>
        <v>2020</v>
      </c>
      <c r="G3" s="86">
        <f>F3+1</f>
        <v>2021</v>
      </c>
      <c r="H3" s="332"/>
      <c r="I3" s="337"/>
      <c r="J3" s="338"/>
      <c r="K3" s="338"/>
      <c r="L3" s="338"/>
      <c r="M3" s="338"/>
      <c r="N3" s="338"/>
      <c r="O3" s="338"/>
      <c r="P3" s="338"/>
      <c r="Q3" s="338"/>
      <c r="R3" s="338"/>
      <c r="S3" s="338"/>
      <c r="T3" s="339"/>
      <c r="U3" s="84">
        <v>2017</v>
      </c>
    </row>
    <row r="4" spans="1:21" ht="12.75" customHeight="1">
      <c r="A4" s="327"/>
      <c r="B4" s="328"/>
      <c r="C4" s="86">
        <v>1</v>
      </c>
      <c r="D4" s="86">
        <v>2</v>
      </c>
      <c r="E4" s="86">
        <v>3</v>
      </c>
      <c r="F4" s="86">
        <v>4</v>
      </c>
      <c r="G4" s="86">
        <v>5</v>
      </c>
      <c r="H4" s="333"/>
      <c r="I4" s="300" t="s">
        <v>307</v>
      </c>
      <c r="J4" s="301"/>
      <c r="K4" s="301"/>
      <c r="L4" s="301"/>
      <c r="M4" s="301"/>
      <c r="N4" s="301"/>
      <c r="O4" s="301"/>
      <c r="P4" s="301"/>
      <c r="Q4" s="301"/>
      <c r="R4" s="301"/>
      <c r="S4" s="302"/>
      <c r="T4" s="307" t="s">
        <v>139</v>
      </c>
      <c r="U4" s="84">
        <v>2018</v>
      </c>
    </row>
    <row r="5" spans="1:21" ht="24" customHeight="1" thickBot="1">
      <c r="A5" s="310" t="s">
        <v>97</v>
      </c>
      <c r="B5" s="311"/>
      <c r="C5" s="311"/>
      <c r="D5" s="311"/>
      <c r="E5" s="311"/>
      <c r="F5" s="311"/>
      <c r="G5" s="311"/>
      <c r="H5" s="312"/>
      <c r="I5" s="303"/>
      <c r="J5" s="301"/>
      <c r="K5" s="301"/>
      <c r="L5" s="301"/>
      <c r="M5" s="301"/>
      <c r="N5" s="301"/>
      <c r="O5" s="301"/>
      <c r="P5" s="301"/>
      <c r="Q5" s="301"/>
      <c r="R5" s="301"/>
      <c r="S5" s="302"/>
      <c r="T5" s="308"/>
      <c r="U5" s="84">
        <v>2019</v>
      </c>
    </row>
    <row r="6" spans="1:21" ht="97.5" customHeight="1" thickBot="1">
      <c r="A6" s="313" t="s">
        <v>315</v>
      </c>
      <c r="B6" s="314"/>
      <c r="C6" s="314"/>
      <c r="D6" s="314"/>
      <c r="E6" s="314"/>
      <c r="F6" s="314"/>
      <c r="G6" s="314"/>
      <c r="H6" s="315"/>
      <c r="I6" s="304"/>
      <c r="J6" s="305"/>
      <c r="K6" s="305"/>
      <c r="L6" s="305"/>
      <c r="M6" s="305"/>
      <c r="N6" s="305"/>
      <c r="O6" s="305"/>
      <c r="P6" s="305"/>
      <c r="Q6" s="305"/>
      <c r="R6" s="305"/>
      <c r="S6" s="306"/>
      <c r="T6" s="309"/>
      <c r="U6" s="84">
        <v>2020</v>
      </c>
    </row>
    <row r="7" spans="1:20" s="90" customFormat="1" ht="14.25">
      <c r="A7" s="87" t="s">
        <v>16</v>
      </c>
      <c r="B7" s="88" t="s">
        <v>141</v>
      </c>
      <c r="C7" s="92">
        <f>SUM(C8:C10)</f>
        <v>0</v>
      </c>
      <c r="D7" s="92">
        <f>SUM(D8:D10)</f>
        <v>0</v>
      </c>
      <c r="E7" s="92">
        <f>SUM(E8:E10)</f>
        <v>0</v>
      </c>
      <c r="F7" s="92">
        <f>SUM(F8:F10)</f>
        <v>0</v>
      </c>
      <c r="G7" s="92">
        <f>SUM(G8:G10)</f>
        <v>0</v>
      </c>
      <c r="H7" s="89">
        <f>SUM(C7:G7)</f>
        <v>0</v>
      </c>
      <c r="I7" s="283" t="s">
        <v>16</v>
      </c>
      <c r="J7" s="284"/>
      <c r="K7" s="284"/>
      <c r="L7" s="284"/>
      <c r="M7" s="284"/>
      <c r="N7" s="284"/>
      <c r="O7" s="284"/>
      <c r="P7" s="284"/>
      <c r="Q7" s="284"/>
      <c r="R7" s="284"/>
      <c r="S7" s="285"/>
      <c r="T7" s="322"/>
    </row>
    <row r="8" spans="1:20" s="90" customFormat="1" ht="15">
      <c r="A8" s="94" t="s">
        <v>181</v>
      </c>
      <c r="B8" s="88"/>
      <c r="C8" s="155"/>
      <c r="D8" s="155"/>
      <c r="E8" s="155"/>
      <c r="F8" s="155"/>
      <c r="G8" s="155"/>
      <c r="H8" s="97">
        <f>SUM(C8:G8)</f>
        <v>0</v>
      </c>
      <c r="I8" s="286"/>
      <c r="J8" s="287"/>
      <c r="K8" s="287"/>
      <c r="L8" s="287"/>
      <c r="M8" s="287"/>
      <c r="N8" s="287"/>
      <c r="O8" s="287"/>
      <c r="P8" s="287"/>
      <c r="Q8" s="287"/>
      <c r="R8" s="287"/>
      <c r="S8" s="288"/>
      <c r="T8" s="323"/>
    </row>
    <row r="9" spans="1:20" s="90" customFormat="1" ht="15">
      <c r="A9" s="94" t="s">
        <v>182</v>
      </c>
      <c r="B9" s="88"/>
      <c r="C9" s="155"/>
      <c r="D9" s="155"/>
      <c r="E9" s="155"/>
      <c r="F9" s="155"/>
      <c r="G9" s="155"/>
      <c r="H9" s="97">
        <f>SUM(C9:G9)</f>
        <v>0</v>
      </c>
      <c r="I9" s="286"/>
      <c r="J9" s="287"/>
      <c r="K9" s="287"/>
      <c r="L9" s="287"/>
      <c r="M9" s="287"/>
      <c r="N9" s="287"/>
      <c r="O9" s="287"/>
      <c r="P9" s="287"/>
      <c r="Q9" s="287"/>
      <c r="R9" s="287"/>
      <c r="S9" s="288"/>
      <c r="T9" s="323"/>
    </row>
    <row r="10" spans="1:20" s="90" customFormat="1" ht="15.75" thickBot="1">
      <c r="A10" s="94" t="s">
        <v>183</v>
      </c>
      <c r="B10" s="88"/>
      <c r="C10" s="155"/>
      <c r="D10" s="155"/>
      <c r="E10" s="155"/>
      <c r="F10" s="155"/>
      <c r="G10" s="155"/>
      <c r="H10" s="97">
        <f>SUM(C10:G10)</f>
        <v>0</v>
      </c>
      <c r="I10" s="289"/>
      <c r="J10" s="290"/>
      <c r="K10" s="290"/>
      <c r="L10" s="290"/>
      <c r="M10" s="290"/>
      <c r="N10" s="290"/>
      <c r="O10" s="290"/>
      <c r="P10" s="290"/>
      <c r="Q10" s="290"/>
      <c r="R10" s="290"/>
      <c r="S10" s="291"/>
      <c r="T10" s="324"/>
    </row>
    <row r="11" spans="1:20" s="90" customFormat="1" ht="14.25">
      <c r="A11" s="91" t="s">
        <v>17</v>
      </c>
      <c r="B11" s="88" t="s">
        <v>142</v>
      </c>
      <c r="C11" s="92">
        <f>SUM(C12:C14)</f>
        <v>0</v>
      </c>
      <c r="D11" s="92">
        <f>SUM(D12:D14)</f>
        <v>0</v>
      </c>
      <c r="E11" s="92">
        <f>SUM(E12:E14)</f>
        <v>0</v>
      </c>
      <c r="F11" s="92">
        <f>SUM(F12:F14)</f>
        <v>0</v>
      </c>
      <c r="G11" s="92">
        <f>SUM(G12:G14)</f>
        <v>0</v>
      </c>
      <c r="H11" s="93">
        <f aca="true" t="shared" si="0" ref="H11:H46">SUM(C11:G11)</f>
        <v>0</v>
      </c>
      <c r="I11" s="316" t="s">
        <v>17</v>
      </c>
      <c r="J11" s="317"/>
      <c r="K11" s="317"/>
      <c r="L11" s="317"/>
      <c r="M11" s="317"/>
      <c r="N11" s="317"/>
      <c r="O11" s="317"/>
      <c r="P11" s="317"/>
      <c r="Q11" s="317"/>
      <c r="R11" s="317"/>
      <c r="S11" s="318"/>
      <c r="T11" s="322"/>
    </row>
    <row r="12" spans="1:20" ht="15">
      <c r="A12" s="94" t="s">
        <v>0</v>
      </c>
      <c r="B12" s="95"/>
      <c r="C12" s="96"/>
      <c r="D12" s="96"/>
      <c r="E12" s="96"/>
      <c r="F12" s="96"/>
      <c r="G12" s="96"/>
      <c r="H12" s="97">
        <f t="shared" si="0"/>
        <v>0</v>
      </c>
      <c r="I12" s="319"/>
      <c r="J12" s="320"/>
      <c r="K12" s="320"/>
      <c r="L12" s="320"/>
      <c r="M12" s="320"/>
      <c r="N12" s="320"/>
      <c r="O12" s="320"/>
      <c r="P12" s="320"/>
      <c r="Q12" s="320"/>
      <c r="R12" s="320"/>
      <c r="S12" s="321"/>
      <c r="T12" s="323"/>
    </row>
    <row r="13" spans="1:20" ht="15">
      <c r="A13" s="94" t="s">
        <v>8</v>
      </c>
      <c r="B13" s="95"/>
      <c r="C13" s="96"/>
      <c r="D13" s="96"/>
      <c r="E13" s="96"/>
      <c r="F13" s="96"/>
      <c r="G13" s="96"/>
      <c r="H13" s="97">
        <f t="shared" si="0"/>
        <v>0</v>
      </c>
      <c r="I13" s="319"/>
      <c r="J13" s="320"/>
      <c r="K13" s="320"/>
      <c r="L13" s="320"/>
      <c r="M13" s="320"/>
      <c r="N13" s="320"/>
      <c r="O13" s="320"/>
      <c r="P13" s="320"/>
      <c r="Q13" s="320"/>
      <c r="R13" s="320"/>
      <c r="S13" s="321"/>
      <c r="T13" s="323"/>
    </row>
    <row r="14" spans="1:20" ht="15.75" thickBot="1">
      <c r="A14" s="94" t="s">
        <v>7</v>
      </c>
      <c r="B14" s="95"/>
      <c r="C14" s="96"/>
      <c r="D14" s="96"/>
      <c r="E14" s="96"/>
      <c r="F14" s="96"/>
      <c r="G14" s="96"/>
      <c r="H14" s="97">
        <f t="shared" si="0"/>
        <v>0</v>
      </c>
      <c r="I14" s="319"/>
      <c r="J14" s="320"/>
      <c r="K14" s="320"/>
      <c r="L14" s="320"/>
      <c r="M14" s="320"/>
      <c r="N14" s="320"/>
      <c r="O14" s="320"/>
      <c r="P14" s="320"/>
      <c r="Q14" s="320"/>
      <c r="R14" s="320"/>
      <c r="S14" s="321"/>
      <c r="T14" s="324"/>
    </row>
    <row r="15" spans="1:20" s="90" customFormat="1" ht="71.25">
      <c r="A15" s="91" t="s">
        <v>18</v>
      </c>
      <c r="B15" s="98" t="s">
        <v>143</v>
      </c>
      <c r="C15" s="92">
        <f>SUM(C16:C19)</f>
        <v>0</v>
      </c>
      <c r="D15" s="99">
        <f>SUM(D16:D19)</f>
        <v>0</v>
      </c>
      <c r="E15" s="99">
        <f>SUM(E16:E19)</f>
        <v>0</v>
      </c>
      <c r="F15" s="99">
        <f>SUM(F16:F19)</f>
        <v>0</v>
      </c>
      <c r="G15" s="99">
        <f>SUM(G16:G19)</f>
        <v>0</v>
      </c>
      <c r="H15" s="93">
        <f t="shared" si="0"/>
        <v>0</v>
      </c>
      <c r="I15" s="283" t="s">
        <v>18</v>
      </c>
      <c r="J15" s="284"/>
      <c r="K15" s="284"/>
      <c r="L15" s="284"/>
      <c r="M15" s="284"/>
      <c r="N15" s="284"/>
      <c r="O15" s="284"/>
      <c r="P15" s="284"/>
      <c r="Q15" s="284"/>
      <c r="R15" s="284"/>
      <c r="S15" s="285"/>
      <c r="T15" s="292"/>
    </row>
    <row r="16" spans="1:20" ht="15">
      <c r="A16" s="94" t="s">
        <v>1</v>
      </c>
      <c r="B16" s="95"/>
      <c r="C16" s="96"/>
      <c r="D16" s="96"/>
      <c r="E16" s="96"/>
      <c r="F16" s="96"/>
      <c r="G16" s="96"/>
      <c r="H16" s="97">
        <f t="shared" si="0"/>
        <v>0</v>
      </c>
      <c r="I16" s="286"/>
      <c r="J16" s="287"/>
      <c r="K16" s="287"/>
      <c r="L16" s="287"/>
      <c r="M16" s="287"/>
      <c r="N16" s="287"/>
      <c r="O16" s="287"/>
      <c r="P16" s="287"/>
      <c r="Q16" s="287"/>
      <c r="R16" s="287"/>
      <c r="S16" s="288"/>
      <c r="T16" s="293"/>
    </row>
    <row r="17" spans="1:20" ht="15">
      <c r="A17" s="94" t="s">
        <v>2</v>
      </c>
      <c r="B17" s="95"/>
      <c r="C17" s="96"/>
      <c r="D17" s="96"/>
      <c r="E17" s="96"/>
      <c r="F17" s="96"/>
      <c r="G17" s="96"/>
      <c r="H17" s="97">
        <f t="shared" si="0"/>
        <v>0</v>
      </c>
      <c r="I17" s="286"/>
      <c r="J17" s="287"/>
      <c r="K17" s="287"/>
      <c r="L17" s="287"/>
      <c r="M17" s="287"/>
      <c r="N17" s="287"/>
      <c r="O17" s="287"/>
      <c r="P17" s="287"/>
      <c r="Q17" s="287"/>
      <c r="R17" s="287"/>
      <c r="S17" s="288"/>
      <c r="T17" s="293"/>
    </row>
    <row r="18" spans="1:20" ht="15">
      <c r="A18" s="94" t="s">
        <v>3</v>
      </c>
      <c r="B18" s="95"/>
      <c r="C18" s="96"/>
      <c r="D18" s="96"/>
      <c r="E18" s="96"/>
      <c r="F18" s="96"/>
      <c r="G18" s="96"/>
      <c r="H18" s="97">
        <f t="shared" si="0"/>
        <v>0</v>
      </c>
      <c r="I18" s="286"/>
      <c r="J18" s="287"/>
      <c r="K18" s="287"/>
      <c r="L18" s="287"/>
      <c r="M18" s="287"/>
      <c r="N18" s="287"/>
      <c r="O18" s="287"/>
      <c r="P18" s="287"/>
      <c r="Q18" s="287"/>
      <c r="R18" s="287"/>
      <c r="S18" s="288"/>
      <c r="T18" s="293"/>
    </row>
    <row r="19" spans="1:20" ht="15.75" thickBot="1">
      <c r="A19" s="94" t="s">
        <v>4</v>
      </c>
      <c r="B19" s="95"/>
      <c r="C19" s="96"/>
      <c r="D19" s="96"/>
      <c r="E19" s="96"/>
      <c r="F19" s="96"/>
      <c r="G19" s="96"/>
      <c r="H19" s="97">
        <f t="shared" si="0"/>
        <v>0</v>
      </c>
      <c r="I19" s="286"/>
      <c r="J19" s="287"/>
      <c r="K19" s="287"/>
      <c r="L19" s="287"/>
      <c r="M19" s="287"/>
      <c r="N19" s="287"/>
      <c r="O19" s="287"/>
      <c r="P19" s="287"/>
      <c r="Q19" s="287"/>
      <c r="R19" s="287"/>
      <c r="S19" s="288"/>
      <c r="T19" s="294"/>
    </row>
    <row r="20" spans="1:20" s="90" customFormat="1" ht="14.25">
      <c r="A20" s="91" t="s">
        <v>19</v>
      </c>
      <c r="B20" s="100" t="s">
        <v>144</v>
      </c>
      <c r="C20" s="92">
        <f>SUM(C21:C26)</f>
        <v>0</v>
      </c>
      <c r="D20" s="99">
        <f>SUM(D21:D26)</f>
        <v>0</v>
      </c>
      <c r="E20" s="99">
        <f>SUM(E21:E26)</f>
        <v>0</v>
      </c>
      <c r="F20" s="99">
        <f>SUM(F21:F26)</f>
        <v>0</v>
      </c>
      <c r="G20" s="99">
        <f>SUM(G21:G26)</f>
        <v>0</v>
      </c>
      <c r="H20" s="93">
        <f>SUM(C20:G20)</f>
        <v>0</v>
      </c>
      <c r="I20" s="283" t="s">
        <v>19</v>
      </c>
      <c r="J20" s="284"/>
      <c r="K20" s="284"/>
      <c r="L20" s="284"/>
      <c r="M20" s="284"/>
      <c r="N20" s="284"/>
      <c r="O20" s="284"/>
      <c r="P20" s="284"/>
      <c r="Q20" s="284"/>
      <c r="R20" s="284"/>
      <c r="S20" s="285"/>
      <c r="T20" s="292"/>
    </row>
    <row r="21" spans="1:20" ht="15">
      <c r="A21" s="94" t="s">
        <v>12</v>
      </c>
      <c r="B21" s="101"/>
      <c r="C21" s="96"/>
      <c r="D21" s="96"/>
      <c r="E21" s="96"/>
      <c r="F21" s="96"/>
      <c r="G21" s="96"/>
      <c r="H21" s="97">
        <f t="shared" si="0"/>
        <v>0</v>
      </c>
      <c r="I21" s="286"/>
      <c r="J21" s="287"/>
      <c r="K21" s="287"/>
      <c r="L21" s="287"/>
      <c r="M21" s="287"/>
      <c r="N21" s="287"/>
      <c r="O21" s="287"/>
      <c r="P21" s="287"/>
      <c r="Q21" s="287"/>
      <c r="R21" s="287"/>
      <c r="S21" s="288"/>
      <c r="T21" s="293"/>
    </row>
    <row r="22" spans="1:20" ht="15">
      <c r="A22" s="94" t="s">
        <v>13</v>
      </c>
      <c r="B22" s="101"/>
      <c r="C22" s="96"/>
      <c r="D22" s="96"/>
      <c r="E22" s="96"/>
      <c r="F22" s="96"/>
      <c r="G22" s="96"/>
      <c r="H22" s="97">
        <f t="shared" si="0"/>
        <v>0</v>
      </c>
      <c r="I22" s="286"/>
      <c r="J22" s="287"/>
      <c r="K22" s="287"/>
      <c r="L22" s="287"/>
      <c r="M22" s="287"/>
      <c r="N22" s="287"/>
      <c r="O22" s="287"/>
      <c r="P22" s="287"/>
      <c r="Q22" s="287"/>
      <c r="R22" s="287"/>
      <c r="S22" s="288"/>
      <c r="T22" s="293"/>
    </row>
    <row r="23" spans="1:20" ht="15">
      <c r="A23" s="94" t="s">
        <v>14</v>
      </c>
      <c r="B23" s="101"/>
      <c r="C23" s="96"/>
      <c r="D23" s="96"/>
      <c r="E23" s="96"/>
      <c r="F23" s="96"/>
      <c r="G23" s="96"/>
      <c r="H23" s="97">
        <f t="shared" si="0"/>
        <v>0</v>
      </c>
      <c r="I23" s="286"/>
      <c r="J23" s="287"/>
      <c r="K23" s="287"/>
      <c r="L23" s="287"/>
      <c r="M23" s="287"/>
      <c r="N23" s="287"/>
      <c r="O23" s="287"/>
      <c r="P23" s="287"/>
      <c r="Q23" s="287"/>
      <c r="R23" s="287"/>
      <c r="S23" s="288"/>
      <c r="T23" s="293"/>
    </row>
    <row r="24" spans="1:20" ht="15">
      <c r="A24" s="94" t="s">
        <v>167</v>
      </c>
      <c r="B24" s="101"/>
      <c r="C24" s="96"/>
      <c r="D24" s="96"/>
      <c r="E24" s="96"/>
      <c r="F24" s="96"/>
      <c r="G24" s="96"/>
      <c r="H24" s="97">
        <f t="shared" si="0"/>
        <v>0</v>
      </c>
      <c r="I24" s="286"/>
      <c r="J24" s="287"/>
      <c r="K24" s="287"/>
      <c r="L24" s="287"/>
      <c r="M24" s="287"/>
      <c r="N24" s="287"/>
      <c r="O24" s="287"/>
      <c r="P24" s="287"/>
      <c r="Q24" s="287"/>
      <c r="R24" s="287"/>
      <c r="S24" s="288"/>
      <c r="T24" s="293"/>
    </row>
    <row r="25" spans="1:20" ht="15">
      <c r="A25" s="94" t="s">
        <v>168</v>
      </c>
      <c r="B25" s="101"/>
      <c r="C25" s="96"/>
      <c r="D25" s="96"/>
      <c r="E25" s="96"/>
      <c r="F25" s="96"/>
      <c r="G25" s="96"/>
      <c r="H25" s="97">
        <f t="shared" si="0"/>
        <v>0</v>
      </c>
      <c r="I25" s="286"/>
      <c r="J25" s="287"/>
      <c r="K25" s="287"/>
      <c r="L25" s="287"/>
      <c r="M25" s="287"/>
      <c r="N25" s="287"/>
      <c r="O25" s="287"/>
      <c r="P25" s="287"/>
      <c r="Q25" s="287"/>
      <c r="R25" s="287"/>
      <c r="S25" s="288"/>
      <c r="T25" s="293"/>
    </row>
    <row r="26" spans="1:20" ht="15.75" thickBot="1">
      <c r="A26" s="94" t="s">
        <v>169</v>
      </c>
      <c r="B26" s="101"/>
      <c r="C26" s="96"/>
      <c r="D26" s="96"/>
      <c r="E26" s="96"/>
      <c r="F26" s="96"/>
      <c r="G26" s="96"/>
      <c r="H26" s="97">
        <f t="shared" si="0"/>
        <v>0</v>
      </c>
      <c r="I26" s="286"/>
      <c r="J26" s="287"/>
      <c r="K26" s="287"/>
      <c r="L26" s="287"/>
      <c r="M26" s="287"/>
      <c r="N26" s="287"/>
      <c r="O26" s="287"/>
      <c r="P26" s="287"/>
      <c r="Q26" s="287"/>
      <c r="R26" s="287"/>
      <c r="S26" s="288"/>
      <c r="T26" s="294"/>
    </row>
    <row r="27" spans="1:20" s="90" customFormat="1" ht="14.25">
      <c r="A27" s="91" t="s">
        <v>20</v>
      </c>
      <c r="B27" s="100" t="s">
        <v>145</v>
      </c>
      <c r="C27" s="92">
        <f>SUM(C28:C30)</f>
        <v>0</v>
      </c>
      <c r="D27" s="92">
        <f>SUM(D28:D30)</f>
        <v>0</v>
      </c>
      <c r="E27" s="92">
        <f>SUM(E28:E30)</f>
        <v>0</v>
      </c>
      <c r="F27" s="92">
        <f>SUM(F28:F30)</f>
        <v>0</v>
      </c>
      <c r="G27" s="92">
        <f>SUM(G28:G30)</f>
        <v>0</v>
      </c>
      <c r="H27" s="93">
        <f>SUM(C27:G27)</f>
        <v>0</v>
      </c>
      <c r="I27" s="283" t="s">
        <v>20</v>
      </c>
      <c r="J27" s="284"/>
      <c r="K27" s="284"/>
      <c r="L27" s="284"/>
      <c r="M27" s="284"/>
      <c r="N27" s="284"/>
      <c r="O27" s="284"/>
      <c r="P27" s="284"/>
      <c r="Q27" s="284"/>
      <c r="R27" s="284"/>
      <c r="S27" s="285"/>
      <c r="T27" s="292"/>
    </row>
    <row r="28" spans="1:20" ht="15">
      <c r="A28" s="94" t="s">
        <v>9</v>
      </c>
      <c r="B28" s="101"/>
      <c r="C28" s="96"/>
      <c r="D28" s="96"/>
      <c r="E28" s="96"/>
      <c r="F28" s="96"/>
      <c r="G28" s="96"/>
      <c r="H28" s="97">
        <f t="shared" si="0"/>
        <v>0</v>
      </c>
      <c r="I28" s="286"/>
      <c r="J28" s="287"/>
      <c r="K28" s="287"/>
      <c r="L28" s="287"/>
      <c r="M28" s="287"/>
      <c r="N28" s="287"/>
      <c r="O28" s="287"/>
      <c r="P28" s="287"/>
      <c r="Q28" s="287"/>
      <c r="R28" s="287"/>
      <c r="S28" s="288"/>
      <c r="T28" s="293"/>
    </row>
    <row r="29" spans="1:20" ht="15">
      <c r="A29" s="94" t="s">
        <v>10</v>
      </c>
      <c r="B29" s="101"/>
      <c r="C29" s="96"/>
      <c r="D29" s="96"/>
      <c r="E29" s="96"/>
      <c r="F29" s="96"/>
      <c r="G29" s="96"/>
      <c r="H29" s="97">
        <f t="shared" si="0"/>
        <v>0</v>
      </c>
      <c r="I29" s="286"/>
      <c r="J29" s="287"/>
      <c r="K29" s="287"/>
      <c r="L29" s="287"/>
      <c r="M29" s="287"/>
      <c r="N29" s="287"/>
      <c r="O29" s="287"/>
      <c r="P29" s="287"/>
      <c r="Q29" s="287"/>
      <c r="R29" s="287"/>
      <c r="S29" s="288"/>
      <c r="T29" s="293"/>
    </row>
    <row r="30" spans="1:20" ht="15.75" thickBot="1">
      <c r="A30" s="94" t="s">
        <v>11</v>
      </c>
      <c r="B30" s="101"/>
      <c r="C30" s="96"/>
      <c r="D30" s="96"/>
      <c r="E30" s="96"/>
      <c r="F30" s="96"/>
      <c r="G30" s="96"/>
      <c r="H30" s="97">
        <f t="shared" si="0"/>
        <v>0</v>
      </c>
      <c r="I30" s="286"/>
      <c r="J30" s="287"/>
      <c r="K30" s="287"/>
      <c r="L30" s="287"/>
      <c r="M30" s="287"/>
      <c r="N30" s="287"/>
      <c r="O30" s="287"/>
      <c r="P30" s="287"/>
      <c r="Q30" s="287"/>
      <c r="R30" s="287"/>
      <c r="S30" s="288"/>
      <c r="T30" s="294"/>
    </row>
    <row r="31" spans="1:20" s="90" customFormat="1" ht="13.5" customHeight="1">
      <c r="A31" s="91" t="s">
        <v>21</v>
      </c>
      <c r="B31" s="100" t="s">
        <v>146</v>
      </c>
      <c r="C31" s="92">
        <f>SUM(C32:C34)</f>
        <v>0</v>
      </c>
      <c r="D31" s="99">
        <f>SUM(D32:D34)</f>
        <v>0</v>
      </c>
      <c r="E31" s="99">
        <f>SUM(E32:E34)</f>
        <v>0</v>
      </c>
      <c r="F31" s="99">
        <f>SUM(F32:F34)</f>
        <v>0</v>
      </c>
      <c r="G31" s="99">
        <f>SUM(G32:G34)</f>
        <v>0</v>
      </c>
      <c r="H31" s="102">
        <f>SUM(C31:G31)</f>
        <v>0</v>
      </c>
      <c r="I31" s="283" t="s">
        <v>21</v>
      </c>
      <c r="J31" s="284"/>
      <c r="K31" s="284"/>
      <c r="L31" s="284"/>
      <c r="M31" s="284"/>
      <c r="N31" s="284"/>
      <c r="O31" s="284"/>
      <c r="P31" s="284"/>
      <c r="Q31" s="284"/>
      <c r="R31" s="284"/>
      <c r="S31" s="285"/>
      <c r="T31" s="292"/>
    </row>
    <row r="32" spans="1:20" ht="15">
      <c r="A32" s="94" t="s">
        <v>5</v>
      </c>
      <c r="B32" s="101"/>
      <c r="C32" s="96"/>
      <c r="D32" s="96"/>
      <c r="E32" s="96"/>
      <c r="F32" s="96"/>
      <c r="G32" s="96"/>
      <c r="H32" s="103">
        <f t="shared" si="0"/>
        <v>0</v>
      </c>
      <c r="I32" s="286"/>
      <c r="J32" s="287"/>
      <c r="K32" s="287"/>
      <c r="L32" s="287"/>
      <c r="M32" s="287"/>
      <c r="N32" s="287"/>
      <c r="O32" s="287"/>
      <c r="P32" s="287"/>
      <c r="Q32" s="287"/>
      <c r="R32" s="287"/>
      <c r="S32" s="288"/>
      <c r="T32" s="293"/>
    </row>
    <row r="33" spans="1:20" ht="15">
      <c r="A33" s="94" t="s">
        <v>6</v>
      </c>
      <c r="B33" s="101"/>
      <c r="C33" s="96"/>
      <c r="D33" s="96"/>
      <c r="E33" s="96"/>
      <c r="F33" s="96"/>
      <c r="G33" s="96"/>
      <c r="H33" s="103">
        <f t="shared" si="0"/>
        <v>0</v>
      </c>
      <c r="I33" s="286"/>
      <c r="J33" s="287"/>
      <c r="K33" s="287"/>
      <c r="L33" s="287"/>
      <c r="M33" s="287"/>
      <c r="N33" s="287"/>
      <c r="O33" s="287"/>
      <c r="P33" s="287"/>
      <c r="Q33" s="287"/>
      <c r="R33" s="287"/>
      <c r="S33" s="288"/>
      <c r="T33" s="293"/>
    </row>
    <row r="34" spans="1:20" ht="15.75" thickBot="1">
      <c r="A34" s="94" t="s">
        <v>15</v>
      </c>
      <c r="B34" s="104"/>
      <c r="C34" s="96"/>
      <c r="D34" s="96"/>
      <c r="E34" s="96"/>
      <c r="F34" s="96"/>
      <c r="G34" s="96"/>
      <c r="H34" s="103">
        <f t="shared" si="0"/>
        <v>0</v>
      </c>
      <c r="I34" s="289"/>
      <c r="J34" s="290"/>
      <c r="K34" s="290"/>
      <c r="L34" s="290"/>
      <c r="M34" s="290"/>
      <c r="N34" s="290"/>
      <c r="O34" s="290"/>
      <c r="P34" s="290"/>
      <c r="Q34" s="290"/>
      <c r="R34" s="290"/>
      <c r="S34" s="291"/>
      <c r="T34" s="294"/>
    </row>
    <row r="35" spans="1:20" ht="42.75">
      <c r="A35" s="105" t="s">
        <v>22</v>
      </c>
      <c r="B35" s="100" t="s">
        <v>147</v>
      </c>
      <c r="C35" s="92">
        <f>SUM(C36:C38)</f>
        <v>0</v>
      </c>
      <c r="D35" s="99">
        <f>SUM(D36:D38)</f>
        <v>0</v>
      </c>
      <c r="E35" s="99">
        <f>SUM(E36:E38)</f>
        <v>0</v>
      </c>
      <c r="F35" s="99">
        <f>SUM(F36:F38)</f>
        <v>0</v>
      </c>
      <c r="G35" s="99">
        <f>SUM(G36:G38)</f>
        <v>0</v>
      </c>
      <c r="H35" s="93">
        <f>SUM(C35:G35)</f>
        <v>0</v>
      </c>
      <c r="I35" s="283" t="s">
        <v>22</v>
      </c>
      <c r="J35" s="284"/>
      <c r="K35" s="284"/>
      <c r="L35" s="284"/>
      <c r="M35" s="284"/>
      <c r="N35" s="284"/>
      <c r="O35" s="284"/>
      <c r="P35" s="284"/>
      <c r="Q35" s="284"/>
      <c r="R35" s="284"/>
      <c r="S35" s="285"/>
      <c r="T35" s="292"/>
    </row>
    <row r="36" spans="1:20" ht="15">
      <c r="A36" s="106" t="s">
        <v>89</v>
      </c>
      <c r="B36" s="107"/>
      <c r="C36" s="96"/>
      <c r="D36" s="96"/>
      <c r="E36" s="96"/>
      <c r="F36" s="96"/>
      <c r="G36" s="96"/>
      <c r="H36" s="97">
        <f t="shared" si="0"/>
        <v>0</v>
      </c>
      <c r="I36" s="286"/>
      <c r="J36" s="287"/>
      <c r="K36" s="287"/>
      <c r="L36" s="287"/>
      <c r="M36" s="287"/>
      <c r="N36" s="287"/>
      <c r="O36" s="287"/>
      <c r="P36" s="287"/>
      <c r="Q36" s="287"/>
      <c r="R36" s="287"/>
      <c r="S36" s="288"/>
      <c r="T36" s="293"/>
    </row>
    <row r="37" spans="1:20" ht="15">
      <c r="A37" s="106" t="s">
        <v>90</v>
      </c>
      <c r="B37" s="107"/>
      <c r="C37" s="96"/>
      <c r="D37" s="96"/>
      <c r="E37" s="96"/>
      <c r="F37" s="96"/>
      <c r="G37" s="96"/>
      <c r="H37" s="97">
        <f t="shared" si="0"/>
        <v>0</v>
      </c>
      <c r="I37" s="286"/>
      <c r="J37" s="287"/>
      <c r="K37" s="287"/>
      <c r="L37" s="287"/>
      <c r="M37" s="287"/>
      <c r="N37" s="287"/>
      <c r="O37" s="287"/>
      <c r="P37" s="287"/>
      <c r="Q37" s="287"/>
      <c r="R37" s="287"/>
      <c r="S37" s="288"/>
      <c r="T37" s="293"/>
    </row>
    <row r="38" spans="1:20" ht="15.75" thickBot="1">
      <c r="A38" s="106" t="s">
        <v>91</v>
      </c>
      <c r="B38" s="107"/>
      <c r="C38" s="96"/>
      <c r="D38" s="96"/>
      <c r="E38" s="96"/>
      <c r="F38" s="96"/>
      <c r="G38" s="96"/>
      <c r="H38" s="97">
        <f t="shared" si="0"/>
        <v>0</v>
      </c>
      <c r="I38" s="289"/>
      <c r="J38" s="290"/>
      <c r="K38" s="290"/>
      <c r="L38" s="290"/>
      <c r="M38" s="290"/>
      <c r="N38" s="290"/>
      <c r="O38" s="290"/>
      <c r="P38" s="290"/>
      <c r="Q38" s="290"/>
      <c r="R38" s="290"/>
      <c r="S38" s="291"/>
      <c r="T38" s="294"/>
    </row>
    <row r="39" spans="1:20" ht="28.5">
      <c r="A39" s="105" t="s">
        <v>92</v>
      </c>
      <c r="B39" s="100" t="s">
        <v>148</v>
      </c>
      <c r="C39" s="92">
        <f>SUM(C40:C42)</f>
        <v>0</v>
      </c>
      <c r="D39" s="99">
        <f>SUM(D40:D42)</f>
        <v>0</v>
      </c>
      <c r="E39" s="99">
        <f>SUM(E40:E42)</f>
        <v>0</v>
      </c>
      <c r="F39" s="99">
        <f>SUM(F40:F42)</f>
        <v>0</v>
      </c>
      <c r="G39" s="99">
        <f>SUM(G40:G42)</f>
        <v>0</v>
      </c>
      <c r="H39" s="93">
        <f>SUM(C39:G39)</f>
        <v>0</v>
      </c>
      <c r="I39" s="283" t="s">
        <v>92</v>
      </c>
      <c r="J39" s="284"/>
      <c r="K39" s="284"/>
      <c r="L39" s="284"/>
      <c r="M39" s="284"/>
      <c r="N39" s="284"/>
      <c r="O39" s="284"/>
      <c r="P39" s="284"/>
      <c r="Q39" s="284"/>
      <c r="R39" s="284"/>
      <c r="S39" s="285"/>
      <c r="T39" s="292"/>
    </row>
    <row r="40" spans="1:20" ht="15">
      <c r="A40" s="106" t="s">
        <v>149</v>
      </c>
      <c r="B40" s="108"/>
      <c r="C40" s="109"/>
      <c r="D40" s="109"/>
      <c r="E40" s="109"/>
      <c r="F40" s="109"/>
      <c r="G40" s="109"/>
      <c r="H40" s="97">
        <f t="shared" si="0"/>
        <v>0</v>
      </c>
      <c r="I40" s="286"/>
      <c r="J40" s="287"/>
      <c r="K40" s="287"/>
      <c r="L40" s="287"/>
      <c r="M40" s="287"/>
      <c r="N40" s="287"/>
      <c r="O40" s="287"/>
      <c r="P40" s="287"/>
      <c r="Q40" s="287"/>
      <c r="R40" s="287"/>
      <c r="S40" s="288"/>
      <c r="T40" s="293"/>
    </row>
    <row r="41" spans="1:20" ht="15">
      <c r="A41" s="106" t="s">
        <v>150</v>
      </c>
      <c r="B41" s="108"/>
      <c r="C41" s="109"/>
      <c r="D41" s="109"/>
      <c r="E41" s="109"/>
      <c r="F41" s="109"/>
      <c r="G41" s="109"/>
      <c r="H41" s="97">
        <f t="shared" si="0"/>
        <v>0</v>
      </c>
      <c r="I41" s="286"/>
      <c r="J41" s="287"/>
      <c r="K41" s="287"/>
      <c r="L41" s="287"/>
      <c r="M41" s="287"/>
      <c r="N41" s="287"/>
      <c r="O41" s="287"/>
      <c r="P41" s="287"/>
      <c r="Q41" s="287"/>
      <c r="R41" s="287"/>
      <c r="S41" s="288"/>
      <c r="T41" s="293"/>
    </row>
    <row r="42" spans="1:20" ht="15.75" thickBot="1">
      <c r="A42" s="106" t="s">
        <v>151</v>
      </c>
      <c r="B42" s="108"/>
      <c r="C42" s="109"/>
      <c r="D42" s="109"/>
      <c r="E42" s="109"/>
      <c r="F42" s="109"/>
      <c r="G42" s="109"/>
      <c r="H42" s="97">
        <f t="shared" si="0"/>
        <v>0</v>
      </c>
      <c r="I42" s="289"/>
      <c r="J42" s="290"/>
      <c r="K42" s="290"/>
      <c r="L42" s="290"/>
      <c r="M42" s="290"/>
      <c r="N42" s="290"/>
      <c r="O42" s="290"/>
      <c r="P42" s="290"/>
      <c r="Q42" s="290"/>
      <c r="R42" s="290"/>
      <c r="S42" s="291"/>
      <c r="T42" s="294"/>
    </row>
    <row r="43" spans="1:20" ht="14.25">
      <c r="A43" s="105" t="s">
        <v>93</v>
      </c>
      <c r="B43" s="100" t="s">
        <v>152</v>
      </c>
      <c r="C43" s="92">
        <f>SUM(C44:C46)</f>
        <v>0</v>
      </c>
      <c r="D43" s="99">
        <f>SUM(D44:D46)</f>
        <v>0</v>
      </c>
      <c r="E43" s="99">
        <f>SUM(E44:E46)</f>
        <v>0</v>
      </c>
      <c r="F43" s="99">
        <f>SUM(F44:F46)</f>
        <v>0</v>
      </c>
      <c r="G43" s="99">
        <f>SUM(G44:G46)</f>
        <v>0</v>
      </c>
      <c r="H43" s="93">
        <f>SUM(C43:G43)</f>
        <v>0</v>
      </c>
      <c r="I43" s="283" t="s">
        <v>93</v>
      </c>
      <c r="J43" s="284"/>
      <c r="K43" s="284"/>
      <c r="L43" s="284"/>
      <c r="M43" s="284"/>
      <c r="N43" s="284"/>
      <c r="O43" s="284"/>
      <c r="P43" s="284"/>
      <c r="Q43" s="284"/>
      <c r="R43" s="284"/>
      <c r="S43" s="285"/>
      <c r="T43" s="292"/>
    </row>
    <row r="44" spans="1:20" ht="15">
      <c r="A44" s="106" t="s">
        <v>94</v>
      </c>
      <c r="B44" s="152"/>
      <c r="C44" s="109"/>
      <c r="D44" s="109"/>
      <c r="E44" s="109"/>
      <c r="F44" s="109"/>
      <c r="G44" s="109"/>
      <c r="H44" s="97">
        <f t="shared" si="0"/>
        <v>0</v>
      </c>
      <c r="I44" s="286"/>
      <c r="J44" s="287"/>
      <c r="K44" s="287"/>
      <c r="L44" s="287"/>
      <c r="M44" s="287"/>
      <c r="N44" s="287"/>
      <c r="O44" s="287"/>
      <c r="P44" s="287"/>
      <c r="Q44" s="287"/>
      <c r="R44" s="287"/>
      <c r="S44" s="288"/>
      <c r="T44" s="293"/>
    </row>
    <row r="45" spans="1:20" ht="15">
      <c r="A45" s="106" t="s">
        <v>95</v>
      </c>
      <c r="B45" s="152"/>
      <c r="C45" s="109"/>
      <c r="D45" s="109"/>
      <c r="E45" s="109"/>
      <c r="F45" s="109"/>
      <c r="G45" s="109"/>
      <c r="H45" s="97">
        <f t="shared" si="0"/>
        <v>0</v>
      </c>
      <c r="I45" s="286"/>
      <c r="J45" s="287"/>
      <c r="K45" s="287"/>
      <c r="L45" s="287"/>
      <c r="M45" s="287"/>
      <c r="N45" s="287"/>
      <c r="O45" s="287"/>
      <c r="P45" s="287"/>
      <c r="Q45" s="287"/>
      <c r="R45" s="287"/>
      <c r="S45" s="288"/>
      <c r="T45" s="293"/>
    </row>
    <row r="46" spans="1:20" ht="15.75" thickBot="1">
      <c r="A46" s="106" t="s">
        <v>153</v>
      </c>
      <c r="B46" s="152"/>
      <c r="C46" s="109"/>
      <c r="D46" s="109"/>
      <c r="E46" s="109"/>
      <c r="F46" s="109"/>
      <c r="G46" s="109"/>
      <c r="H46" s="97">
        <f t="shared" si="0"/>
        <v>0</v>
      </c>
      <c r="I46" s="289"/>
      <c r="J46" s="290"/>
      <c r="K46" s="290"/>
      <c r="L46" s="290"/>
      <c r="M46" s="290"/>
      <c r="N46" s="290"/>
      <c r="O46" s="290"/>
      <c r="P46" s="290"/>
      <c r="Q46" s="290"/>
      <c r="R46" s="290"/>
      <c r="S46" s="291"/>
      <c r="T46" s="294"/>
    </row>
    <row r="47" spans="1:20" s="90" customFormat="1" ht="39" customHeight="1">
      <c r="A47" s="295" t="s">
        <v>154</v>
      </c>
      <c r="B47" s="296"/>
      <c r="C47" s="99">
        <f>C7+C11+C15+C20+C27+C31+C35+C39+C43</f>
        <v>0</v>
      </c>
      <c r="D47" s="99">
        <f>D7+D11+D15+D20+D27+D31+D35+D39+D43</f>
        <v>0</v>
      </c>
      <c r="E47" s="99">
        <f>E7+E11+E15+E20+E27+E31+E35+E39+E43</f>
        <v>0</v>
      </c>
      <c r="F47" s="99">
        <f>F7+F11+F15+F20+F27+F31+F35+F39+F43</f>
        <v>0</v>
      </c>
      <c r="G47" s="99">
        <f>G7+G11+G15+G20+G27+G31+G35+G39+G43</f>
        <v>0</v>
      </c>
      <c r="H47" s="93">
        <f>SUM(C47:G47)</f>
        <v>0</v>
      </c>
      <c r="I47" s="111"/>
      <c r="J47" s="111"/>
      <c r="K47" s="111"/>
      <c r="L47" s="111"/>
      <c r="M47" s="111"/>
      <c r="N47" s="111"/>
      <c r="O47" s="111"/>
      <c r="P47" s="111"/>
      <c r="Q47" s="111"/>
      <c r="R47" s="111"/>
      <c r="S47" s="111"/>
      <c r="T47" s="112"/>
    </row>
    <row r="48" spans="1:20" ht="23.25" customHeight="1" thickBot="1">
      <c r="A48" s="297" t="s">
        <v>73</v>
      </c>
      <c r="B48" s="298"/>
      <c r="C48" s="298"/>
      <c r="D48" s="298"/>
      <c r="E48" s="298"/>
      <c r="F48" s="298"/>
      <c r="G48" s="298"/>
      <c r="H48" s="299"/>
      <c r="I48" s="77"/>
      <c r="J48" s="77"/>
      <c r="K48" s="77"/>
      <c r="L48" s="77"/>
      <c r="M48" s="77"/>
      <c r="N48" s="77"/>
      <c r="O48" s="77"/>
      <c r="P48" s="77"/>
      <c r="Q48" s="77"/>
      <c r="R48" s="77"/>
      <c r="S48" s="77"/>
      <c r="T48" s="77"/>
    </row>
    <row r="49" spans="1:20" s="116" customFormat="1" ht="24" customHeight="1">
      <c r="A49" s="272" t="s">
        <v>96</v>
      </c>
      <c r="B49" s="273"/>
      <c r="C49" s="113">
        <f>C3</f>
        <v>2017</v>
      </c>
      <c r="D49" s="114">
        <f>D3</f>
        <v>2018</v>
      </c>
      <c r="E49" s="114">
        <f>E3</f>
        <v>2019</v>
      </c>
      <c r="F49" s="114">
        <f>F3</f>
        <v>2020</v>
      </c>
      <c r="G49" s="115">
        <f>G3</f>
        <v>2021</v>
      </c>
      <c r="H49" s="276" t="s">
        <v>30</v>
      </c>
      <c r="I49" s="112"/>
      <c r="J49" s="112"/>
      <c r="K49" s="112"/>
      <c r="L49" s="112"/>
      <c r="M49" s="112"/>
      <c r="N49" s="112"/>
      <c r="O49" s="112"/>
      <c r="P49" s="112"/>
      <c r="Q49" s="112"/>
      <c r="R49" s="112"/>
      <c r="S49" s="112"/>
      <c r="T49" s="112"/>
    </row>
    <row r="50" spans="1:20" s="116" customFormat="1" ht="13.5" customHeight="1" thickBot="1">
      <c r="A50" s="274"/>
      <c r="B50" s="275"/>
      <c r="C50" s="117">
        <v>1</v>
      </c>
      <c r="D50" s="118">
        <v>2</v>
      </c>
      <c r="E50" s="118">
        <v>3</v>
      </c>
      <c r="F50" s="118">
        <v>4</v>
      </c>
      <c r="G50" s="118">
        <v>5</v>
      </c>
      <c r="H50" s="277"/>
      <c r="I50" s="112"/>
      <c r="J50" s="112"/>
      <c r="K50" s="112"/>
      <c r="L50" s="112"/>
      <c r="M50" s="112"/>
      <c r="N50" s="112"/>
      <c r="O50" s="112"/>
      <c r="P50" s="112"/>
      <c r="Q50" s="112"/>
      <c r="R50" s="112"/>
      <c r="S50" s="112"/>
      <c r="T50" s="112"/>
    </row>
    <row r="51" spans="1:20" ht="15">
      <c r="A51" s="278" t="s">
        <v>155</v>
      </c>
      <c r="B51" s="278"/>
      <c r="C51" s="110">
        <f>SUM(C52:C53)</f>
        <v>0</v>
      </c>
      <c r="D51" s="110">
        <f>SUM(D52:D53)</f>
        <v>0</v>
      </c>
      <c r="E51" s="110">
        <f>SUM(E52:E53)</f>
        <v>0</v>
      </c>
      <c r="F51" s="110">
        <f>SUM(F52:F53)</f>
        <v>0</v>
      </c>
      <c r="G51" s="110">
        <f>SUM(G52:G53)</f>
        <v>0</v>
      </c>
      <c r="H51" s="119">
        <f aca="true" t="shared" si="1" ref="H51:H57">SUM(C51:G51)</f>
        <v>0</v>
      </c>
      <c r="I51" s="77"/>
      <c r="J51" s="77"/>
      <c r="K51" s="77"/>
      <c r="L51" s="77"/>
      <c r="M51" s="77"/>
      <c r="N51" s="77"/>
      <c r="O51" s="77"/>
      <c r="P51" s="77"/>
      <c r="Q51" s="77"/>
      <c r="R51" s="77"/>
      <c r="S51" s="77"/>
      <c r="T51" s="77"/>
    </row>
    <row r="52" spans="1:20" ht="15">
      <c r="A52" s="279"/>
      <c r="B52" s="279"/>
      <c r="C52" s="96"/>
      <c r="D52" s="120"/>
      <c r="E52" s="120"/>
      <c r="F52" s="120"/>
      <c r="G52" s="120"/>
      <c r="H52" s="121">
        <f t="shared" si="1"/>
        <v>0</v>
      </c>
      <c r="I52" s="77"/>
      <c r="J52" s="77"/>
      <c r="K52" s="77"/>
      <c r="L52" s="77"/>
      <c r="M52" s="77"/>
      <c r="N52" s="77"/>
      <c r="O52" s="77"/>
      <c r="P52" s="77"/>
      <c r="Q52" s="77"/>
      <c r="R52" s="77"/>
      <c r="S52" s="77"/>
      <c r="T52" s="77"/>
    </row>
    <row r="53" spans="1:20" ht="15">
      <c r="A53" s="280"/>
      <c r="B53" s="281"/>
      <c r="C53" s="96"/>
      <c r="D53" s="120"/>
      <c r="E53" s="120"/>
      <c r="F53" s="120"/>
      <c r="G53" s="120"/>
      <c r="H53" s="121">
        <f t="shared" si="1"/>
        <v>0</v>
      </c>
      <c r="I53" s="77"/>
      <c r="J53" s="77"/>
      <c r="K53" s="77"/>
      <c r="L53" s="77"/>
      <c r="M53" s="77"/>
      <c r="N53" s="77"/>
      <c r="O53" s="77"/>
      <c r="P53" s="77"/>
      <c r="Q53" s="77"/>
      <c r="R53" s="77"/>
      <c r="S53" s="77"/>
      <c r="T53" s="77"/>
    </row>
    <row r="54" spans="1:20" ht="13.5" customHeight="1">
      <c r="A54" s="278" t="s">
        <v>156</v>
      </c>
      <c r="B54" s="278"/>
      <c r="C54" s="92">
        <f>IF(C3='Osnovni podaci'!$C$17,'Osnovni podaci'!$B$16,0)</f>
        <v>0</v>
      </c>
      <c r="D54" s="92">
        <f>IF(D3='Osnovni podaci'!$C$17,'Osnovni podaci'!$B$16,0)</f>
        <v>0</v>
      </c>
      <c r="E54" s="92">
        <f>IF(E3='Osnovni podaci'!$C$17,'Osnovni podaci'!$B$16,0)</f>
        <v>0</v>
      </c>
      <c r="F54" s="92">
        <f>IF(F3='Osnovni podaci'!$C$17,'Osnovni podaci'!$B$16,0)</f>
        <v>0</v>
      </c>
      <c r="G54" s="92">
        <f>IF(G3='Osnovni podaci'!$C$17,'Osnovni podaci'!$B$16,0)</f>
        <v>0</v>
      </c>
      <c r="H54" s="133">
        <f t="shared" si="1"/>
        <v>0</v>
      </c>
      <c r="I54" s="77"/>
      <c r="J54" s="77"/>
      <c r="K54" s="77"/>
      <c r="L54" s="77"/>
      <c r="M54" s="77"/>
      <c r="N54" s="77"/>
      <c r="O54" s="77"/>
      <c r="P54" s="77"/>
      <c r="Q54" s="77"/>
      <c r="R54" s="77"/>
      <c r="S54" s="77"/>
      <c r="T54" s="77"/>
    </row>
    <row r="55" spans="1:20" ht="15">
      <c r="A55" s="282" t="s">
        <v>159</v>
      </c>
      <c r="B55" s="282"/>
      <c r="C55" s="92">
        <f>SUM(C56:C57)</f>
        <v>0</v>
      </c>
      <c r="D55" s="99">
        <f>SUM(D56:D57)</f>
        <v>0</v>
      </c>
      <c r="E55" s="99">
        <f>SUM(E56:E57)</f>
        <v>0</v>
      </c>
      <c r="F55" s="99">
        <f>SUM(F56:F57)</f>
        <v>0</v>
      </c>
      <c r="G55" s="122">
        <f>SUM(G56:G57)</f>
        <v>0</v>
      </c>
      <c r="H55" s="123">
        <f>SUM(C55:G55)</f>
        <v>0</v>
      </c>
      <c r="I55" s="77"/>
      <c r="J55" s="77"/>
      <c r="K55" s="77"/>
      <c r="L55" s="77"/>
      <c r="M55" s="77"/>
      <c r="N55" s="77"/>
      <c r="O55" s="77"/>
      <c r="P55" s="77"/>
      <c r="Q55" s="77"/>
      <c r="R55" s="77"/>
      <c r="S55" s="77"/>
      <c r="T55" s="77"/>
    </row>
    <row r="56" spans="1:20" ht="15">
      <c r="A56" s="279" t="s">
        <v>160</v>
      </c>
      <c r="B56" s="279"/>
      <c r="C56" s="96"/>
      <c r="D56" s="120"/>
      <c r="E56" s="120"/>
      <c r="F56" s="120"/>
      <c r="G56" s="120"/>
      <c r="H56" s="121">
        <f t="shared" si="1"/>
        <v>0</v>
      </c>
      <c r="I56" s="77"/>
      <c r="J56" s="77"/>
      <c r="K56" s="77"/>
      <c r="L56" s="77"/>
      <c r="M56" s="77"/>
      <c r="N56" s="77"/>
      <c r="O56" s="77"/>
      <c r="P56" s="77"/>
      <c r="Q56" s="77"/>
      <c r="R56" s="77"/>
      <c r="S56" s="77"/>
      <c r="T56" s="77"/>
    </row>
    <row r="57" spans="1:20" ht="15.75" thickBot="1">
      <c r="A57" s="279" t="s">
        <v>161</v>
      </c>
      <c r="B57" s="279"/>
      <c r="C57" s="96"/>
      <c r="D57" s="96"/>
      <c r="E57" s="96"/>
      <c r="F57" s="96"/>
      <c r="G57" s="96"/>
      <c r="H57" s="124">
        <f t="shared" si="1"/>
        <v>0</v>
      </c>
      <c r="I57" s="77"/>
      <c r="J57" s="77"/>
      <c r="K57" s="77"/>
      <c r="L57" s="77"/>
      <c r="M57" s="77"/>
      <c r="N57" s="77"/>
      <c r="O57" s="77"/>
      <c r="P57" s="77"/>
      <c r="Q57" s="77"/>
      <c r="R57" s="77"/>
      <c r="S57" s="77"/>
      <c r="T57" s="77"/>
    </row>
    <row r="58" spans="1:20" ht="20.25" customHeight="1" thickBot="1">
      <c r="A58" s="258" t="s">
        <v>30</v>
      </c>
      <c r="B58" s="259"/>
      <c r="C58" s="125">
        <f aca="true" t="shared" si="2" ref="C58:H58">C51+C54+C55</f>
        <v>0</v>
      </c>
      <c r="D58" s="125">
        <f t="shared" si="2"/>
        <v>0</v>
      </c>
      <c r="E58" s="125">
        <f t="shared" si="2"/>
        <v>0</v>
      </c>
      <c r="F58" s="125">
        <f t="shared" si="2"/>
        <v>0</v>
      </c>
      <c r="G58" s="125">
        <f t="shared" si="2"/>
        <v>0</v>
      </c>
      <c r="H58" s="126">
        <f t="shared" si="2"/>
        <v>0</v>
      </c>
      <c r="I58" s="77"/>
      <c r="J58" s="77"/>
      <c r="K58" s="77"/>
      <c r="L58" s="77"/>
      <c r="M58" s="77"/>
      <c r="N58" s="77"/>
      <c r="O58" s="77"/>
      <c r="P58" s="77"/>
      <c r="Q58" s="77"/>
      <c r="R58" s="77"/>
      <c r="S58" s="77"/>
      <c r="T58" s="77"/>
    </row>
    <row r="59" spans="1:20" ht="15.75" thickBot="1">
      <c r="A59" s="77"/>
      <c r="B59" s="77"/>
      <c r="C59" s="77"/>
      <c r="D59" s="77"/>
      <c r="E59" s="77"/>
      <c r="F59" s="77"/>
      <c r="G59" s="77"/>
      <c r="H59" s="77"/>
      <c r="I59" s="77"/>
      <c r="J59" s="77"/>
      <c r="K59" s="77"/>
      <c r="L59" s="77"/>
      <c r="M59" s="77"/>
      <c r="N59" s="77"/>
      <c r="O59" s="77"/>
      <c r="P59" s="77"/>
      <c r="Q59" s="77"/>
      <c r="R59" s="77"/>
      <c r="S59" s="77"/>
      <c r="T59" s="77"/>
    </row>
    <row r="60" spans="1:20" ht="60" customHeight="1" thickBot="1">
      <c r="A60" s="262" t="s">
        <v>163</v>
      </c>
      <c r="B60" s="263"/>
      <c r="C60" s="149"/>
      <c r="D60" s="149"/>
      <c r="E60" s="149"/>
      <c r="F60" s="149"/>
      <c r="G60" s="149"/>
      <c r="H60" s="150">
        <f>SUM(C60:G60)</f>
        <v>0</v>
      </c>
      <c r="I60" s="77"/>
      <c r="J60" s="77"/>
      <c r="K60" s="77"/>
      <c r="L60" s="77"/>
      <c r="M60" s="77"/>
      <c r="N60" s="77"/>
      <c r="O60" s="77"/>
      <c r="P60" s="77"/>
      <c r="Q60" s="77"/>
      <c r="R60" s="77"/>
      <c r="S60" s="77"/>
      <c r="T60" s="77"/>
    </row>
    <row r="61" spans="1:20" ht="15" customHeight="1">
      <c r="A61" s="77"/>
      <c r="B61" s="77"/>
      <c r="C61" s="264" t="s">
        <v>162</v>
      </c>
      <c r="D61" s="265"/>
      <c r="E61" s="265"/>
      <c r="F61" s="265"/>
      <c r="G61" s="265"/>
      <c r="H61" s="268" t="e">
        <f>H60/H47</f>
        <v>#DIV/0!</v>
      </c>
      <c r="I61" s="77"/>
      <c r="J61" s="77"/>
      <c r="K61" s="77"/>
      <c r="L61" s="77"/>
      <c r="M61" s="77"/>
      <c r="N61" s="77"/>
      <c r="O61" s="77"/>
      <c r="P61" s="77"/>
      <c r="Q61" s="77"/>
      <c r="R61" s="77"/>
      <c r="S61" s="77"/>
      <c r="T61" s="77"/>
    </row>
    <row r="62" spans="1:20" ht="15.75" thickBot="1">
      <c r="A62" s="77"/>
      <c r="B62" s="77"/>
      <c r="C62" s="266"/>
      <c r="D62" s="267"/>
      <c r="E62" s="267"/>
      <c r="F62" s="267"/>
      <c r="G62" s="267"/>
      <c r="H62" s="269"/>
      <c r="I62" s="77"/>
      <c r="J62" s="77"/>
      <c r="K62" s="77"/>
      <c r="L62" s="77"/>
      <c r="M62" s="77"/>
      <c r="N62" s="77"/>
      <c r="O62" s="77"/>
      <c r="P62" s="77"/>
      <c r="Q62" s="77"/>
      <c r="R62" s="77"/>
      <c r="S62" s="77"/>
      <c r="T62" s="77"/>
    </row>
    <row r="63" spans="1:20" s="129" customFormat="1" ht="26.25" customHeight="1">
      <c r="A63" s="40"/>
      <c r="B63" s="127" t="s">
        <v>72</v>
      </c>
      <c r="C63" s="127"/>
      <c r="D63" s="78"/>
      <c r="E63" s="78"/>
      <c r="F63" s="78"/>
      <c r="G63" s="78"/>
      <c r="H63" s="78"/>
      <c r="I63" s="75"/>
      <c r="J63" s="75"/>
      <c r="K63" s="75"/>
      <c r="L63" s="75"/>
      <c r="M63" s="75"/>
      <c r="N63" s="75"/>
      <c r="O63" s="75"/>
      <c r="P63" s="75"/>
      <c r="Q63" s="128"/>
      <c r="R63" s="128"/>
      <c r="S63" s="128"/>
      <c r="T63" s="128"/>
    </row>
    <row r="64" spans="1:20" ht="15.75">
      <c r="A64" s="39"/>
      <c r="B64" s="270" t="s">
        <v>186</v>
      </c>
      <c r="C64" s="271"/>
      <c r="D64" s="271"/>
      <c r="E64" s="271"/>
      <c r="F64" s="271"/>
      <c r="G64" s="271"/>
      <c r="H64" s="271"/>
      <c r="I64" s="75"/>
      <c r="J64" s="75"/>
      <c r="K64" s="75"/>
      <c r="L64" s="75"/>
      <c r="M64" s="75"/>
      <c r="N64" s="75"/>
      <c r="O64" s="75"/>
      <c r="P64" s="75"/>
      <c r="Q64" s="77"/>
      <c r="R64" s="77"/>
      <c r="S64" s="77"/>
      <c r="T64" s="77"/>
    </row>
    <row r="65" spans="1:20" s="131" customFormat="1" ht="18" customHeight="1">
      <c r="A65" s="44"/>
      <c r="B65" s="270" t="s">
        <v>104</v>
      </c>
      <c r="C65" s="270"/>
      <c r="D65" s="270"/>
      <c r="E65" s="270"/>
      <c r="F65" s="270"/>
      <c r="G65" s="270"/>
      <c r="H65" s="270"/>
      <c r="I65" s="75"/>
      <c r="J65" s="75"/>
      <c r="K65" s="75"/>
      <c r="L65" s="75"/>
      <c r="M65" s="75"/>
      <c r="N65" s="75"/>
      <c r="O65" s="75"/>
      <c r="P65" s="75"/>
      <c r="Q65" s="130"/>
      <c r="R65" s="130"/>
      <c r="S65" s="130"/>
      <c r="T65" s="130"/>
    </row>
    <row r="66" spans="1:20" ht="51" customHeight="1">
      <c r="A66" s="77"/>
      <c r="B66" s="270" t="s">
        <v>320</v>
      </c>
      <c r="C66" s="271"/>
      <c r="D66" s="271"/>
      <c r="E66" s="271"/>
      <c r="F66" s="271"/>
      <c r="G66" s="271"/>
      <c r="H66" s="271"/>
      <c r="I66" s="77"/>
      <c r="J66" s="77"/>
      <c r="K66" s="77"/>
      <c r="L66" s="77"/>
      <c r="M66" s="77"/>
      <c r="N66" s="77"/>
      <c r="O66" s="77"/>
      <c r="P66" s="77"/>
      <c r="Q66" s="77"/>
      <c r="R66" s="77"/>
      <c r="S66" s="77"/>
      <c r="T66" s="77"/>
    </row>
    <row r="67" spans="2:8" ht="15.75">
      <c r="B67" s="260" t="s">
        <v>157</v>
      </c>
      <c r="C67" s="260"/>
      <c r="D67" s="260"/>
      <c r="E67" s="260"/>
      <c r="F67" s="260"/>
      <c r="G67" s="260"/>
      <c r="H67" s="260"/>
    </row>
    <row r="68" spans="2:8" ht="15.75">
      <c r="B68" s="261" t="s">
        <v>158</v>
      </c>
      <c r="C68" s="261"/>
      <c r="D68" s="261"/>
      <c r="E68" s="261"/>
      <c r="F68" s="261"/>
      <c r="G68" s="261"/>
      <c r="H68" s="261"/>
    </row>
    <row r="69" spans="2:8" ht="15.75">
      <c r="B69" s="261" t="s">
        <v>123</v>
      </c>
      <c r="C69" s="261"/>
      <c r="D69" s="261"/>
      <c r="E69" s="261"/>
      <c r="F69" s="261"/>
      <c r="G69" s="261"/>
      <c r="H69" s="261"/>
    </row>
    <row r="70" spans="2:8" ht="34.5" customHeight="1">
      <c r="B70" s="341" t="s">
        <v>314</v>
      </c>
      <c r="C70" s="341"/>
      <c r="D70" s="341"/>
      <c r="E70" s="341"/>
      <c r="F70" s="341"/>
      <c r="G70" s="341"/>
      <c r="H70" s="341"/>
    </row>
    <row r="71" spans="2:8" ht="15.75">
      <c r="B71" s="223" t="s">
        <v>309</v>
      </c>
      <c r="C71" s="224"/>
      <c r="D71" s="224"/>
      <c r="E71" s="224"/>
      <c r="F71" s="224"/>
      <c r="G71" s="224"/>
      <c r="H71" s="224"/>
    </row>
    <row r="72" spans="2:8" ht="15.75">
      <c r="B72" s="342" t="s">
        <v>310</v>
      </c>
      <c r="C72" s="342"/>
      <c r="D72" s="342"/>
      <c r="E72" s="342"/>
      <c r="F72" s="342"/>
      <c r="G72" s="342"/>
      <c r="H72" s="342"/>
    </row>
    <row r="73" spans="2:8" ht="101.25" customHeight="1">
      <c r="B73" s="341" t="s">
        <v>318</v>
      </c>
      <c r="C73" s="341"/>
      <c r="D73" s="341"/>
      <c r="E73" s="341"/>
      <c r="F73" s="341"/>
      <c r="G73" s="341"/>
      <c r="H73" s="341"/>
    </row>
    <row r="74" spans="2:8" ht="15.75">
      <c r="B74" s="343" t="s">
        <v>317</v>
      </c>
      <c r="C74" s="343"/>
      <c r="D74" s="343"/>
      <c r="E74" s="343"/>
      <c r="F74" s="343"/>
      <c r="G74" s="343"/>
      <c r="H74" s="343"/>
    </row>
    <row r="75" spans="2:8" ht="38.25" customHeight="1">
      <c r="B75" s="341" t="s">
        <v>311</v>
      </c>
      <c r="C75" s="341"/>
      <c r="D75" s="341"/>
      <c r="E75" s="341"/>
      <c r="F75" s="341"/>
      <c r="G75" s="341"/>
      <c r="H75" s="341"/>
    </row>
    <row r="76" spans="2:8" ht="36.75" customHeight="1">
      <c r="B76" s="341" t="s">
        <v>312</v>
      </c>
      <c r="C76" s="341"/>
      <c r="D76" s="341"/>
      <c r="E76" s="341"/>
      <c r="F76" s="341"/>
      <c r="G76" s="341"/>
      <c r="H76" s="341"/>
    </row>
    <row r="77" spans="2:8" ht="37.5" customHeight="1">
      <c r="B77" s="340" t="s">
        <v>316</v>
      </c>
      <c r="C77" s="340"/>
      <c r="D77" s="340"/>
      <c r="E77" s="340"/>
      <c r="F77" s="340"/>
      <c r="G77" s="340"/>
      <c r="H77" s="340"/>
    </row>
    <row r="78" spans="2:8" ht="69" customHeight="1">
      <c r="B78" s="340" t="s">
        <v>319</v>
      </c>
      <c r="C78" s="340"/>
      <c r="D78" s="340"/>
      <c r="E78" s="340"/>
      <c r="F78" s="340"/>
      <c r="G78" s="340"/>
      <c r="H78" s="340"/>
    </row>
    <row r="79" ht="15.75">
      <c r="B79" s="221" t="s">
        <v>313</v>
      </c>
    </row>
    <row r="80" ht="15.75">
      <c r="B80" s="221"/>
    </row>
    <row r="81" ht="12.75">
      <c r="B81" s="222"/>
    </row>
    <row r="82" ht="12.75">
      <c r="B82" s="222"/>
    </row>
    <row r="83" ht="12.75">
      <c r="B83" s="222"/>
    </row>
    <row r="84" ht="12.75">
      <c r="B84" s="222"/>
    </row>
  </sheetData>
  <sheetProtection password="CE28" sheet="1" formatCells="0" formatColumns="0" formatRows="0"/>
  <mergeCells count="56">
    <mergeCell ref="B77:H77"/>
    <mergeCell ref="B78:H78"/>
    <mergeCell ref="B70:H70"/>
    <mergeCell ref="B72:H72"/>
    <mergeCell ref="B73:H73"/>
    <mergeCell ref="B74:H74"/>
    <mergeCell ref="B75:H75"/>
    <mergeCell ref="B76:H76"/>
    <mergeCell ref="A1:U1"/>
    <mergeCell ref="A2:B4"/>
    <mergeCell ref="C2:G2"/>
    <mergeCell ref="H2:H4"/>
    <mergeCell ref="I2:T3"/>
    <mergeCell ref="I7:S10"/>
    <mergeCell ref="T7:T10"/>
    <mergeCell ref="I15:S19"/>
    <mergeCell ref="T15:T19"/>
    <mergeCell ref="I4:S6"/>
    <mergeCell ref="T4:T6"/>
    <mergeCell ref="A5:H5"/>
    <mergeCell ref="I20:S26"/>
    <mergeCell ref="T20:T26"/>
    <mergeCell ref="A6:H6"/>
    <mergeCell ref="I11:S14"/>
    <mergeCell ref="T11:T14"/>
    <mergeCell ref="I27:S30"/>
    <mergeCell ref="T27:T30"/>
    <mergeCell ref="I31:S34"/>
    <mergeCell ref="T31:T34"/>
    <mergeCell ref="I35:S38"/>
    <mergeCell ref="T35:T38"/>
    <mergeCell ref="I39:S42"/>
    <mergeCell ref="T39:T42"/>
    <mergeCell ref="I43:S46"/>
    <mergeCell ref="T43:T46"/>
    <mergeCell ref="A47:B47"/>
    <mergeCell ref="A48:H48"/>
    <mergeCell ref="A49:B50"/>
    <mergeCell ref="H49:H50"/>
    <mergeCell ref="A51:B51"/>
    <mergeCell ref="A52:B52"/>
    <mergeCell ref="A53:B53"/>
    <mergeCell ref="B66:H66"/>
    <mergeCell ref="A54:B54"/>
    <mergeCell ref="A55:B55"/>
    <mergeCell ref="A56:B56"/>
    <mergeCell ref="A57:B57"/>
    <mergeCell ref="A58:B58"/>
    <mergeCell ref="B67:H67"/>
    <mergeCell ref="B68:H68"/>
    <mergeCell ref="B69:H69"/>
    <mergeCell ref="A60:B60"/>
    <mergeCell ref="C61:G62"/>
    <mergeCell ref="H61:H62"/>
    <mergeCell ref="B64:H64"/>
    <mergeCell ref="B65:H65"/>
  </mergeCells>
  <dataValidations count="1">
    <dataValidation type="list" allowBlank="1" showInputMessage="1" showErrorMessage="1" sqref="C3">
      <formula1>$U$2:$U$6</formula1>
    </dataValidation>
  </dataValidations>
  <printOptions/>
  <pageMargins left="0.22" right="0.16" top="0.23" bottom="0.3" header="0.17" footer="0.3"/>
  <pageSetup horizontalDpi="600" verticalDpi="600" orientation="portrait" paperSize="9" scale="67" r:id="rId3"/>
  <legacyDrawing r:id="rId2"/>
</worksheet>
</file>

<file path=xl/worksheets/sheet5.xml><?xml version="1.0" encoding="utf-8"?>
<worksheet xmlns="http://schemas.openxmlformats.org/spreadsheetml/2006/main" xmlns:r="http://schemas.openxmlformats.org/officeDocument/2006/relationships">
  <dimension ref="A1:AB124"/>
  <sheetViews>
    <sheetView zoomScale="115" zoomScaleNormal="115" zoomScalePageLayoutView="0" workbookViewId="0" topLeftCell="A64">
      <selection activeCell="A130" sqref="A130"/>
    </sheetView>
  </sheetViews>
  <sheetFormatPr defaultColWidth="9.140625" defaultRowHeight="12.75"/>
  <cols>
    <col min="1" max="1" width="52.140625" style="3" customWidth="1"/>
    <col min="2" max="2" width="14.8515625" style="3" customWidth="1"/>
    <col min="3" max="3" width="11.28125" style="3" customWidth="1"/>
    <col min="4" max="13" width="9.140625" style="3" customWidth="1"/>
    <col min="14" max="23" width="9.140625" style="3" hidden="1" customWidth="1"/>
    <col min="24" max="24" width="6.140625" style="3" customWidth="1"/>
    <col min="25" max="16384" width="9.140625" style="3" customWidth="1"/>
  </cols>
  <sheetData>
    <row r="1" spans="1:24" ht="27.75" customHeight="1">
      <c r="A1" s="348" t="s">
        <v>195</v>
      </c>
      <c r="B1" s="348"/>
      <c r="C1" s="348"/>
      <c r="D1" s="348"/>
      <c r="E1" s="348"/>
      <c r="F1" s="348"/>
      <c r="G1" s="348"/>
      <c r="H1" s="348"/>
      <c r="I1" s="348"/>
      <c r="J1" s="348"/>
      <c r="K1" s="348"/>
      <c r="L1" s="348"/>
      <c r="M1" s="348"/>
      <c r="N1" s="163"/>
      <c r="O1" s="163"/>
      <c r="P1" s="163"/>
      <c r="Q1" s="163"/>
      <c r="R1" s="163"/>
      <c r="S1" s="163"/>
      <c r="T1" s="163"/>
      <c r="U1" s="163"/>
      <c r="V1" s="163"/>
      <c r="W1" s="163"/>
      <c r="X1" s="164"/>
    </row>
    <row r="2" spans="1:24" ht="18.75" customHeight="1">
      <c r="A2" s="349"/>
      <c r="B2" s="349"/>
      <c r="C2" s="350"/>
      <c r="D2" s="351" t="s">
        <v>196</v>
      </c>
      <c r="E2" s="352"/>
      <c r="F2" s="352"/>
      <c r="G2" s="352"/>
      <c r="H2" s="352"/>
      <c r="I2" s="352"/>
      <c r="J2" s="352"/>
      <c r="K2" s="352"/>
      <c r="L2" s="352"/>
      <c r="M2" s="352"/>
      <c r="N2" s="352"/>
      <c r="O2" s="352"/>
      <c r="P2" s="352"/>
      <c r="Q2" s="352"/>
      <c r="R2" s="352"/>
      <c r="S2" s="352"/>
      <c r="T2" s="352"/>
      <c r="U2" s="352"/>
      <c r="V2" s="352"/>
      <c r="W2" s="352"/>
      <c r="X2" s="165"/>
    </row>
    <row r="3" spans="1:24" ht="16.5" customHeight="1">
      <c r="A3" s="353" t="s">
        <v>28</v>
      </c>
      <c r="B3" s="354" t="s">
        <v>78</v>
      </c>
      <c r="C3" s="356" t="s">
        <v>31</v>
      </c>
      <c r="D3" s="166">
        <f>'Ulaganja i aktivnosti'!C3</f>
        <v>2017</v>
      </c>
      <c r="E3" s="166">
        <f>D3+1</f>
        <v>2018</v>
      </c>
      <c r="F3" s="166">
        <f aca="true" t="shared" si="0" ref="F3:M3">E3+1</f>
        <v>2019</v>
      </c>
      <c r="G3" s="166">
        <f t="shared" si="0"/>
        <v>2020</v>
      </c>
      <c r="H3" s="166">
        <f t="shared" si="0"/>
        <v>2021</v>
      </c>
      <c r="I3" s="166">
        <f t="shared" si="0"/>
        <v>2022</v>
      </c>
      <c r="J3" s="166">
        <f t="shared" si="0"/>
        <v>2023</v>
      </c>
      <c r="K3" s="166">
        <f t="shared" si="0"/>
        <v>2024</v>
      </c>
      <c r="L3" s="166">
        <f t="shared" si="0"/>
        <v>2025</v>
      </c>
      <c r="M3" s="166">
        <f t="shared" si="0"/>
        <v>2026</v>
      </c>
      <c r="N3" s="166">
        <v>2027</v>
      </c>
      <c r="O3" s="166">
        <v>2028</v>
      </c>
      <c r="P3" s="166">
        <v>2029</v>
      </c>
      <c r="Q3" s="166">
        <v>2030</v>
      </c>
      <c r="R3" s="166">
        <v>2031</v>
      </c>
      <c r="S3" s="166">
        <v>2032</v>
      </c>
      <c r="T3" s="166">
        <v>2033</v>
      </c>
      <c r="U3" s="166">
        <v>2034</v>
      </c>
      <c r="V3" s="166">
        <v>2035</v>
      </c>
      <c r="W3" s="166">
        <v>2036</v>
      </c>
      <c r="X3" s="165"/>
    </row>
    <row r="4" spans="1:24" ht="16.5" customHeight="1">
      <c r="A4" s="353"/>
      <c r="B4" s="355"/>
      <c r="C4" s="356"/>
      <c r="D4" s="167">
        <v>1</v>
      </c>
      <c r="E4" s="167">
        <v>2</v>
      </c>
      <c r="F4" s="167">
        <v>3</v>
      </c>
      <c r="G4" s="167">
        <v>4</v>
      </c>
      <c r="H4" s="167">
        <v>5</v>
      </c>
      <c r="I4" s="167">
        <v>6</v>
      </c>
      <c r="J4" s="167">
        <v>7</v>
      </c>
      <c r="K4" s="167">
        <v>8</v>
      </c>
      <c r="L4" s="167">
        <v>9</v>
      </c>
      <c r="M4" s="167">
        <v>10</v>
      </c>
      <c r="N4" s="167">
        <v>11</v>
      </c>
      <c r="O4" s="167">
        <v>12</v>
      </c>
      <c r="P4" s="167">
        <v>13</v>
      </c>
      <c r="Q4" s="167">
        <v>14</v>
      </c>
      <c r="R4" s="167">
        <v>15</v>
      </c>
      <c r="S4" s="167">
        <v>16</v>
      </c>
      <c r="T4" s="167">
        <v>17</v>
      </c>
      <c r="U4" s="167">
        <v>18</v>
      </c>
      <c r="V4" s="167">
        <v>19</v>
      </c>
      <c r="W4" s="168">
        <v>20</v>
      </c>
      <c r="X4" s="169"/>
    </row>
    <row r="5" spans="1:24" ht="16.5" customHeight="1">
      <c r="A5" s="345" t="s">
        <v>197</v>
      </c>
      <c r="B5" s="346"/>
      <c r="C5" s="346"/>
      <c r="D5" s="346"/>
      <c r="E5" s="346"/>
      <c r="F5" s="346"/>
      <c r="G5" s="346"/>
      <c r="H5" s="346"/>
      <c r="I5" s="346"/>
      <c r="J5" s="346"/>
      <c r="K5" s="346"/>
      <c r="L5" s="346"/>
      <c r="M5" s="346"/>
      <c r="N5" s="346"/>
      <c r="O5" s="346"/>
      <c r="P5" s="346"/>
      <c r="Q5" s="346"/>
      <c r="R5" s="346"/>
      <c r="S5" s="346"/>
      <c r="T5" s="346"/>
      <c r="U5" s="346"/>
      <c r="V5" s="346"/>
      <c r="W5" s="346"/>
      <c r="X5" s="169"/>
    </row>
    <row r="6" spans="1:24" ht="15" customHeight="1">
      <c r="A6" s="170" t="s">
        <v>198</v>
      </c>
      <c r="B6" s="171" t="s">
        <v>199</v>
      </c>
      <c r="C6" s="172"/>
      <c r="D6" s="172"/>
      <c r="E6" s="172"/>
      <c r="F6" s="172"/>
      <c r="G6" s="172"/>
      <c r="H6" s="172"/>
      <c r="I6" s="172"/>
      <c r="J6" s="173"/>
      <c r="K6" s="173"/>
      <c r="L6" s="173"/>
      <c r="M6" s="173"/>
      <c r="N6" s="174"/>
      <c r="O6" s="174"/>
      <c r="P6" s="174"/>
      <c r="Q6" s="174"/>
      <c r="R6" s="174"/>
      <c r="S6" s="174"/>
      <c r="T6" s="174"/>
      <c r="U6" s="174"/>
      <c r="V6" s="174"/>
      <c r="W6" s="175"/>
      <c r="X6" s="164"/>
    </row>
    <row r="7" spans="1:24" ht="15">
      <c r="A7" s="170" t="s">
        <v>200</v>
      </c>
      <c r="B7" s="171" t="s">
        <v>199</v>
      </c>
      <c r="C7" s="172"/>
      <c r="D7" s="172"/>
      <c r="E7" s="172"/>
      <c r="F7" s="172"/>
      <c r="G7" s="172"/>
      <c r="H7" s="172"/>
      <c r="I7" s="172"/>
      <c r="J7" s="173"/>
      <c r="K7" s="173"/>
      <c r="L7" s="173"/>
      <c r="M7" s="173"/>
      <c r="N7" s="174"/>
      <c r="O7" s="174"/>
      <c r="P7" s="174"/>
      <c r="Q7" s="174"/>
      <c r="R7" s="174"/>
      <c r="S7" s="174"/>
      <c r="T7" s="174"/>
      <c r="U7" s="174"/>
      <c r="V7" s="174"/>
      <c r="W7" s="175"/>
      <c r="X7" s="164"/>
    </row>
    <row r="8" spans="1:24" ht="15" customHeight="1">
      <c r="A8" s="176" t="s">
        <v>201</v>
      </c>
      <c r="B8" s="171" t="s">
        <v>199</v>
      </c>
      <c r="C8" s="172"/>
      <c r="D8" s="172"/>
      <c r="E8" s="172"/>
      <c r="F8" s="172"/>
      <c r="G8" s="172"/>
      <c r="H8" s="172"/>
      <c r="I8" s="172"/>
      <c r="J8" s="173"/>
      <c r="K8" s="173"/>
      <c r="L8" s="173"/>
      <c r="M8" s="173"/>
      <c r="N8" s="174"/>
      <c r="O8" s="174"/>
      <c r="P8" s="174"/>
      <c r="Q8" s="174"/>
      <c r="R8" s="174"/>
      <c r="S8" s="174"/>
      <c r="T8" s="174"/>
      <c r="U8" s="174"/>
      <c r="V8" s="174"/>
      <c r="W8" s="175"/>
      <c r="X8" s="164"/>
    </row>
    <row r="9" spans="1:24" ht="15">
      <c r="A9" s="177" t="s">
        <v>202</v>
      </c>
      <c r="B9" s="171" t="s">
        <v>199</v>
      </c>
      <c r="C9" s="172"/>
      <c r="D9" s="172"/>
      <c r="E9" s="172"/>
      <c r="F9" s="172"/>
      <c r="G9" s="172"/>
      <c r="H9" s="172"/>
      <c r="I9" s="172"/>
      <c r="J9" s="173"/>
      <c r="K9" s="173"/>
      <c r="L9" s="173"/>
      <c r="M9" s="173"/>
      <c r="N9" s="174"/>
      <c r="O9" s="174"/>
      <c r="P9" s="174"/>
      <c r="Q9" s="174"/>
      <c r="R9" s="174"/>
      <c r="S9" s="174"/>
      <c r="T9" s="174"/>
      <c r="U9" s="174"/>
      <c r="V9" s="174"/>
      <c r="W9" s="175"/>
      <c r="X9" s="164"/>
    </row>
    <row r="10" spans="1:24" ht="14.25">
      <c r="A10" s="178" t="s">
        <v>188</v>
      </c>
      <c r="B10" s="171" t="s">
        <v>199</v>
      </c>
      <c r="C10" s="179">
        <f>SUM(C6:C9)</f>
        <v>0</v>
      </c>
      <c r="D10" s="179">
        <f aca="true" t="shared" si="1" ref="D10:W10">SUM(D6:D9)</f>
        <v>0</v>
      </c>
      <c r="E10" s="179">
        <f t="shared" si="1"/>
        <v>0</v>
      </c>
      <c r="F10" s="179">
        <f t="shared" si="1"/>
        <v>0</v>
      </c>
      <c r="G10" s="179">
        <f t="shared" si="1"/>
        <v>0</v>
      </c>
      <c r="H10" s="179">
        <f t="shared" si="1"/>
        <v>0</v>
      </c>
      <c r="I10" s="179">
        <f t="shared" si="1"/>
        <v>0</v>
      </c>
      <c r="J10" s="179">
        <f t="shared" si="1"/>
        <v>0</v>
      </c>
      <c r="K10" s="179">
        <f t="shared" si="1"/>
        <v>0</v>
      </c>
      <c r="L10" s="179">
        <f t="shared" si="1"/>
        <v>0</v>
      </c>
      <c r="M10" s="179">
        <f t="shared" si="1"/>
        <v>0</v>
      </c>
      <c r="N10" s="180">
        <f t="shared" si="1"/>
        <v>0</v>
      </c>
      <c r="O10" s="180">
        <f t="shared" si="1"/>
        <v>0</v>
      </c>
      <c r="P10" s="180">
        <f t="shared" si="1"/>
        <v>0</v>
      </c>
      <c r="Q10" s="180">
        <f t="shared" si="1"/>
        <v>0</v>
      </c>
      <c r="R10" s="180">
        <f t="shared" si="1"/>
        <v>0</v>
      </c>
      <c r="S10" s="180">
        <f t="shared" si="1"/>
        <v>0</v>
      </c>
      <c r="T10" s="180">
        <f t="shared" si="1"/>
        <v>0</v>
      </c>
      <c r="U10" s="180">
        <f t="shared" si="1"/>
        <v>0</v>
      </c>
      <c r="V10" s="180">
        <f t="shared" si="1"/>
        <v>0</v>
      </c>
      <c r="W10" s="181">
        <f t="shared" si="1"/>
        <v>0</v>
      </c>
      <c r="X10" s="164"/>
    </row>
    <row r="11" spans="1:24" ht="18" customHeight="1">
      <c r="A11" s="345" t="s">
        <v>203</v>
      </c>
      <c r="B11" s="346"/>
      <c r="C11" s="346"/>
      <c r="D11" s="346"/>
      <c r="E11" s="346"/>
      <c r="F11" s="346"/>
      <c r="G11" s="346"/>
      <c r="H11" s="346"/>
      <c r="I11" s="346"/>
      <c r="J11" s="346"/>
      <c r="K11" s="346"/>
      <c r="L11" s="346"/>
      <c r="M11" s="346"/>
      <c r="N11" s="346"/>
      <c r="O11" s="346"/>
      <c r="P11" s="346"/>
      <c r="Q11" s="346"/>
      <c r="R11" s="346"/>
      <c r="S11" s="346"/>
      <c r="T11" s="346"/>
      <c r="U11" s="346"/>
      <c r="V11" s="346"/>
      <c r="W11" s="346"/>
      <c r="X11" s="164"/>
    </row>
    <row r="12" spans="1:24" ht="15" customHeight="1">
      <c r="A12" s="182" t="s">
        <v>204</v>
      </c>
      <c r="B12" s="183"/>
      <c r="C12" s="179">
        <f>SUM(C13:C21)</f>
        <v>0</v>
      </c>
      <c r="D12" s="179">
        <f aca="true" t="shared" si="2" ref="D12:M12">SUM(D13:D21)</f>
        <v>0</v>
      </c>
      <c r="E12" s="179">
        <f t="shared" si="2"/>
        <v>0</v>
      </c>
      <c r="F12" s="179">
        <f t="shared" si="2"/>
        <v>0</v>
      </c>
      <c r="G12" s="179">
        <f t="shared" si="2"/>
        <v>0</v>
      </c>
      <c r="H12" s="179">
        <f t="shared" si="2"/>
        <v>0</v>
      </c>
      <c r="I12" s="179">
        <f t="shared" si="2"/>
        <v>0</v>
      </c>
      <c r="J12" s="179">
        <f t="shared" si="2"/>
        <v>0</v>
      </c>
      <c r="K12" s="179">
        <f t="shared" si="2"/>
        <v>0</v>
      </c>
      <c r="L12" s="179">
        <f t="shared" si="2"/>
        <v>0</v>
      </c>
      <c r="M12" s="179">
        <f t="shared" si="2"/>
        <v>0</v>
      </c>
      <c r="N12" s="174"/>
      <c r="O12" s="174"/>
      <c r="P12" s="174"/>
      <c r="Q12" s="174"/>
      <c r="R12" s="174"/>
      <c r="S12" s="174"/>
      <c r="T12" s="174"/>
      <c r="U12" s="174"/>
      <c r="V12" s="174"/>
      <c r="W12" s="175"/>
      <c r="X12" s="164"/>
    </row>
    <row r="13" spans="1:24" ht="15">
      <c r="A13" s="184" t="s">
        <v>205</v>
      </c>
      <c r="B13" s="183" t="s">
        <v>199</v>
      </c>
      <c r="C13" s="185"/>
      <c r="D13" s="185"/>
      <c r="E13" s="185"/>
      <c r="F13" s="185"/>
      <c r="G13" s="185"/>
      <c r="H13" s="185"/>
      <c r="I13" s="185"/>
      <c r="J13" s="185"/>
      <c r="K13" s="185"/>
      <c r="L13" s="185"/>
      <c r="M13" s="185"/>
      <c r="N13" s="174"/>
      <c r="O13" s="174"/>
      <c r="P13" s="174"/>
      <c r="Q13" s="174"/>
      <c r="R13" s="174"/>
      <c r="S13" s="174"/>
      <c r="T13" s="174"/>
      <c r="U13" s="174"/>
      <c r="V13" s="174"/>
      <c r="W13" s="175"/>
      <c r="X13" s="164"/>
    </row>
    <row r="14" spans="1:24" ht="15" customHeight="1">
      <c r="A14" s="184" t="s">
        <v>206</v>
      </c>
      <c r="B14" s="183" t="s">
        <v>199</v>
      </c>
      <c r="C14" s="185"/>
      <c r="D14" s="185"/>
      <c r="E14" s="185"/>
      <c r="F14" s="185"/>
      <c r="G14" s="185"/>
      <c r="H14" s="185"/>
      <c r="I14" s="185"/>
      <c r="J14" s="185"/>
      <c r="K14" s="185"/>
      <c r="L14" s="185"/>
      <c r="M14" s="185"/>
      <c r="N14" s="174"/>
      <c r="O14" s="174"/>
      <c r="P14" s="174"/>
      <c r="Q14" s="174"/>
      <c r="R14" s="174"/>
      <c r="S14" s="174"/>
      <c r="T14" s="174"/>
      <c r="U14" s="174"/>
      <c r="V14" s="174"/>
      <c r="W14" s="175"/>
      <c r="X14" s="164"/>
    </row>
    <row r="15" spans="1:24" ht="15">
      <c r="A15" s="184" t="s">
        <v>207</v>
      </c>
      <c r="B15" s="183" t="s">
        <v>199</v>
      </c>
      <c r="C15" s="185"/>
      <c r="D15" s="185"/>
      <c r="E15" s="185"/>
      <c r="F15" s="185"/>
      <c r="G15" s="185"/>
      <c r="H15" s="185"/>
      <c r="I15" s="185"/>
      <c r="J15" s="185"/>
      <c r="K15" s="185"/>
      <c r="L15" s="185"/>
      <c r="M15" s="185"/>
      <c r="N15" s="174"/>
      <c r="O15" s="174"/>
      <c r="P15" s="174"/>
      <c r="Q15" s="174"/>
      <c r="R15" s="174"/>
      <c r="S15" s="174"/>
      <c r="T15" s="174"/>
      <c r="U15" s="174"/>
      <c r="V15" s="174"/>
      <c r="W15" s="175"/>
      <c r="X15" s="164"/>
    </row>
    <row r="16" spans="1:24" ht="15">
      <c r="A16" s="184" t="s">
        <v>208</v>
      </c>
      <c r="B16" s="183" t="s">
        <v>199</v>
      </c>
      <c r="C16" s="185"/>
      <c r="D16" s="185"/>
      <c r="E16" s="185"/>
      <c r="F16" s="185"/>
      <c r="G16" s="185"/>
      <c r="H16" s="185"/>
      <c r="I16" s="185"/>
      <c r="J16" s="185"/>
      <c r="K16" s="185"/>
      <c r="L16" s="185"/>
      <c r="M16" s="185"/>
      <c r="N16" s="174"/>
      <c r="O16" s="174"/>
      <c r="P16" s="174"/>
      <c r="Q16" s="174"/>
      <c r="R16" s="174"/>
      <c r="S16" s="174"/>
      <c r="T16" s="174"/>
      <c r="U16" s="174"/>
      <c r="V16" s="174"/>
      <c r="W16" s="175"/>
      <c r="X16" s="164"/>
    </row>
    <row r="17" spans="1:24" ht="15">
      <c r="A17" s="184" t="s">
        <v>209</v>
      </c>
      <c r="B17" s="183" t="s">
        <v>199</v>
      </c>
      <c r="C17" s="185"/>
      <c r="D17" s="185"/>
      <c r="E17" s="185"/>
      <c r="F17" s="185"/>
      <c r="G17" s="185"/>
      <c r="H17" s="185"/>
      <c r="I17" s="185"/>
      <c r="J17" s="185"/>
      <c r="K17" s="185"/>
      <c r="L17" s="185"/>
      <c r="M17" s="185"/>
      <c r="N17" s="174"/>
      <c r="O17" s="174"/>
      <c r="P17" s="174"/>
      <c r="Q17" s="174"/>
      <c r="R17" s="174"/>
      <c r="S17" s="174"/>
      <c r="T17" s="174"/>
      <c r="U17" s="174"/>
      <c r="V17" s="174"/>
      <c r="W17" s="175"/>
      <c r="X17" s="164"/>
    </row>
    <row r="18" spans="1:24" ht="15" customHeight="1">
      <c r="A18" s="184" t="s">
        <v>210</v>
      </c>
      <c r="B18" s="183" t="s">
        <v>199</v>
      </c>
      <c r="C18" s="185"/>
      <c r="D18" s="185"/>
      <c r="E18" s="185"/>
      <c r="F18" s="185"/>
      <c r="G18" s="185"/>
      <c r="H18" s="185"/>
      <c r="I18" s="185"/>
      <c r="J18" s="185"/>
      <c r="K18" s="185"/>
      <c r="L18" s="185"/>
      <c r="M18" s="185"/>
      <c r="N18" s="174"/>
      <c r="O18" s="174"/>
      <c r="P18" s="174"/>
      <c r="Q18" s="174"/>
      <c r="R18" s="174"/>
      <c r="S18" s="174"/>
      <c r="T18" s="174"/>
      <c r="U18" s="174"/>
      <c r="V18" s="174"/>
      <c r="W18" s="175"/>
      <c r="X18" s="164"/>
    </row>
    <row r="19" spans="1:24" ht="15" customHeight="1">
      <c r="A19" s="184" t="s">
        <v>211</v>
      </c>
      <c r="B19" s="183" t="s">
        <v>199</v>
      </c>
      <c r="C19" s="185"/>
      <c r="D19" s="185"/>
      <c r="E19" s="185"/>
      <c r="F19" s="185"/>
      <c r="G19" s="185"/>
      <c r="H19" s="185"/>
      <c r="I19" s="185"/>
      <c r="J19" s="185"/>
      <c r="K19" s="185"/>
      <c r="L19" s="185"/>
      <c r="M19" s="185"/>
      <c r="N19" s="174"/>
      <c r="O19" s="174"/>
      <c r="P19" s="174"/>
      <c r="Q19" s="174"/>
      <c r="R19" s="174"/>
      <c r="S19" s="174"/>
      <c r="T19" s="174"/>
      <c r="U19" s="174"/>
      <c r="V19" s="174"/>
      <c r="W19" s="175"/>
      <c r="X19" s="164"/>
    </row>
    <row r="20" spans="1:24" ht="15">
      <c r="A20" s="184" t="s">
        <v>212</v>
      </c>
      <c r="B20" s="183" t="s">
        <v>199</v>
      </c>
      <c r="C20" s="185"/>
      <c r="D20" s="185"/>
      <c r="E20" s="185"/>
      <c r="F20" s="185"/>
      <c r="G20" s="185"/>
      <c r="H20" s="185"/>
      <c r="I20" s="185"/>
      <c r="J20" s="185"/>
      <c r="K20" s="185"/>
      <c r="L20" s="185"/>
      <c r="M20" s="185"/>
      <c r="N20" s="174"/>
      <c r="O20" s="174"/>
      <c r="P20" s="174"/>
      <c r="Q20" s="174"/>
      <c r="R20" s="174"/>
      <c r="S20" s="174"/>
      <c r="T20" s="174"/>
      <c r="U20" s="174"/>
      <c r="V20" s="174"/>
      <c r="W20" s="175"/>
      <c r="X20" s="164"/>
    </row>
    <row r="21" spans="1:24" ht="15">
      <c r="A21" s="184" t="s">
        <v>213</v>
      </c>
      <c r="B21" s="183" t="s">
        <v>199</v>
      </c>
      <c r="C21" s="185"/>
      <c r="D21" s="185"/>
      <c r="E21" s="185"/>
      <c r="F21" s="185"/>
      <c r="G21" s="185"/>
      <c r="H21" s="185"/>
      <c r="I21" s="185"/>
      <c r="J21" s="185"/>
      <c r="K21" s="185"/>
      <c r="L21" s="185"/>
      <c r="M21" s="185"/>
      <c r="N21" s="174"/>
      <c r="O21" s="174"/>
      <c r="P21" s="174"/>
      <c r="Q21" s="174"/>
      <c r="R21" s="174"/>
      <c r="S21" s="174"/>
      <c r="T21" s="174"/>
      <c r="U21" s="174"/>
      <c r="V21" s="174"/>
      <c r="W21" s="175"/>
      <c r="X21" s="164"/>
    </row>
    <row r="22" spans="1:24" ht="15" customHeight="1">
      <c r="A22" s="182" t="s">
        <v>214</v>
      </c>
      <c r="B22" s="183"/>
      <c r="C22" s="179">
        <f>SUM(C23:C29)</f>
        <v>0</v>
      </c>
      <c r="D22" s="179">
        <f aca="true" t="shared" si="3" ref="D22:L22">SUM(D23:D29)</f>
        <v>0</v>
      </c>
      <c r="E22" s="179">
        <f t="shared" si="3"/>
        <v>0</v>
      </c>
      <c r="F22" s="179">
        <f t="shared" si="3"/>
        <v>0</v>
      </c>
      <c r="G22" s="179">
        <f t="shared" si="3"/>
        <v>0</v>
      </c>
      <c r="H22" s="179">
        <f t="shared" si="3"/>
        <v>0</v>
      </c>
      <c r="I22" s="179">
        <f t="shared" si="3"/>
        <v>0</v>
      </c>
      <c r="J22" s="179">
        <f t="shared" si="3"/>
        <v>0</v>
      </c>
      <c r="K22" s="179">
        <f t="shared" si="3"/>
        <v>0</v>
      </c>
      <c r="L22" s="179">
        <f t="shared" si="3"/>
        <v>0</v>
      </c>
      <c r="M22" s="179">
        <f>SUM(M23:M29)</f>
        <v>0</v>
      </c>
      <c r="N22" s="174"/>
      <c r="O22" s="174"/>
      <c r="P22" s="174"/>
      <c r="Q22" s="174"/>
      <c r="R22" s="174"/>
      <c r="S22" s="174"/>
      <c r="T22" s="174"/>
      <c r="U22" s="174"/>
      <c r="V22" s="174"/>
      <c r="W22" s="175"/>
      <c r="X22" s="164"/>
    </row>
    <row r="23" spans="1:24" ht="15" customHeight="1">
      <c r="A23" s="184" t="s">
        <v>215</v>
      </c>
      <c r="B23" s="183" t="s">
        <v>199</v>
      </c>
      <c r="C23" s="185"/>
      <c r="D23" s="185"/>
      <c r="E23" s="185"/>
      <c r="F23" s="185"/>
      <c r="G23" s="185"/>
      <c r="H23" s="185"/>
      <c r="I23" s="185"/>
      <c r="J23" s="185"/>
      <c r="K23" s="185"/>
      <c r="L23" s="185"/>
      <c r="M23" s="185"/>
      <c r="N23" s="174"/>
      <c r="O23" s="174"/>
      <c r="P23" s="174"/>
      <c r="Q23" s="174"/>
      <c r="R23" s="174"/>
      <c r="S23" s="174"/>
      <c r="T23" s="174"/>
      <c r="U23" s="174"/>
      <c r="V23" s="174"/>
      <c r="W23" s="175"/>
      <c r="X23" s="164"/>
    </row>
    <row r="24" spans="1:24" ht="15" customHeight="1">
      <c r="A24" s="184" t="s">
        <v>216</v>
      </c>
      <c r="B24" s="183" t="s">
        <v>199</v>
      </c>
      <c r="C24" s="185"/>
      <c r="D24" s="185"/>
      <c r="E24" s="185"/>
      <c r="F24" s="185"/>
      <c r="G24" s="185"/>
      <c r="H24" s="185"/>
      <c r="I24" s="185"/>
      <c r="J24" s="185"/>
      <c r="K24" s="185"/>
      <c r="L24" s="185"/>
      <c r="M24" s="185"/>
      <c r="N24" s="174"/>
      <c r="O24" s="174"/>
      <c r="P24" s="174"/>
      <c r="Q24" s="174"/>
      <c r="R24" s="174"/>
      <c r="S24" s="174"/>
      <c r="T24" s="174"/>
      <c r="U24" s="174"/>
      <c r="V24" s="174"/>
      <c r="W24" s="175"/>
      <c r="X24" s="164"/>
    </row>
    <row r="25" spans="1:24" ht="15">
      <c r="A25" s="184" t="s">
        <v>217</v>
      </c>
      <c r="B25" s="183" t="s">
        <v>199</v>
      </c>
      <c r="C25" s="185"/>
      <c r="D25" s="185"/>
      <c r="E25" s="185"/>
      <c r="F25" s="185"/>
      <c r="G25" s="185"/>
      <c r="H25" s="185"/>
      <c r="I25" s="185"/>
      <c r="J25" s="185"/>
      <c r="K25" s="185"/>
      <c r="L25" s="185"/>
      <c r="M25" s="185"/>
      <c r="N25" s="174"/>
      <c r="O25" s="174"/>
      <c r="P25" s="174"/>
      <c r="Q25" s="174"/>
      <c r="R25" s="174"/>
      <c r="S25" s="174"/>
      <c r="T25" s="174"/>
      <c r="U25" s="174"/>
      <c r="V25" s="174"/>
      <c r="W25" s="175"/>
      <c r="X25" s="164"/>
    </row>
    <row r="26" spans="1:24" ht="15">
      <c r="A26" s="184" t="s">
        <v>218</v>
      </c>
      <c r="B26" s="183" t="s">
        <v>199</v>
      </c>
      <c r="C26" s="185"/>
      <c r="D26" s="185"/>
      <c r="E26" s="185"/>
      <c r="F26" s="185"/>
      <c r="G26" s="185"/>
      <c r="H26" s="185"/>
      <c r="I26" s="185"/>
      <c r="J26" s="185"/>
      <c r="K26" s="185"/>
      <c r="L26" s="185"/>
      <c r="M26" s="185"/>
      <c r="N26" s="174"/>
      <c r="O26" s="174"/>
      <c r="P26" s="174"/>
      <c r="Q26" s="174"/>
      <c r="R26" s="174"/>
      <c r="S26" s="174"/>
      <c r="T26" s="174"/>
      <c r="U26" s="174"/>
      <c r="V26" s="174"/>
      <c r="W26" s="175"/>
      <c r="X26" s="164"/>
    </row>
    <row r="27" spans="1:24" ht="15">
      <c r="A27" s="184" t="s">
        <v>219</v>
      </c>
      <c r="B27" s="183" t="s">
        <v>199</v>
      </c>
      <c r="C27" s="185"/>
      <c r="D27" s="185"/>
      <c r="E27" s="185"/>
      <c r="F27" s="185"/>
      <c r="G27" s="185"/>
      <c r="H27" s="185"/>
      <c r="I27" s="185"/>
      <c r="J27" s="185"/>
      <c r="K27" s="185"/>
      <c r="L27" s="185"/>
      <c r="M27" s="185"/>
      <c r="N27" s="174"/>
      <c r="O27" s="174"/>
      <c r="P27" s="174"/>
      <c r="Q27" s="174"/>
      <c r="R27" s="174"/>
      <c r="S27" s="174"/>
      <c r="T27" s="174"/>
      <c r="U27" s="174"/>
      <c r="V27" s="174"/>
      <c r="W27" s="175"/>
      <c r="X27" s="164"/>
    </row>
    <row r="28" spans="1:24" ht="15">
      <c r="A28" s="184" t="s">
        <v>220</v>
      </c>
      <c r="B28" s="183" t="s">
        <v>199</v>
      </c>
      <c r="C28" s="185"/>
      <c r="D28" s="185"/>
      <c r="E28" s="185"/>
      <c r="F28" s="185"/>
      <c r="G28" s="185"/>
      <c r="H28" s="185"/>
      <c r="I28" s="185"/>
      <c r="J28" s="185"/>
      <c r="K28" s="185"/>
      <c r="L28" s="185"/>
      <c r="M28" s="185"/>
      <c r="N28" s="174"/>
      <c r="O28" s="174"/>
      <c r="P28" s="174"/>
      <c r="Q28" s="174"/>
      <c r="R28" s="174"/>
      <c r="S28" s="174"/>
      <c r="T28" s="174"/>
      <c r="U28" s="174"/>
      <c r="V28" s="174"/>
      <c r="W28" s="175"/>
      <c r="X28" s="164"/>
    </row>
    <row r="29" spans="1:24" ht="15">
      <c r="A29" s="184" t="s">
        <v>221</v>
      </c>
      <c r="B29" s="183" t="s">
        <v>199</v>
      </c>
      <c r="C29" s="185"/>
      <c r="D29" s="185"/>
      <c r="E29" s="185"/>
      <c r="F29" s="185"/>
      <c r="G29" s="185"/>
      <c r="H29" s="185"/>
      <c r="I29" s="185"/>
      <c r="J29" s="185"/>
      <c r="K29" s="185"/>
      <c r="L29" s="185"/>
      <c r="M29" s="185"/>
      <c r="N29" s="174"/>
      <c r="O29" s="174"/>
      <c r="P29" s="174"/>
      <c r="Q29" s="174"/>
      <c r="R29" s="174"/>
      <c r="S29" s="174"/>
      <c r="T29" s="174"/>
      <c r="U29" s="174"/>
      <c r="V29" s="174"/>
      <c r="W29" s="175"/>
      <c r="X29" s="164"/>
    </row>
    <row r="30" spans="1:24" ht="15">
      <c r="A30" s="182" t="s">
        <v>222</v>
      </c>
      <c r="B30" s="183"/>
      <c r="C30" s="179">
        <f>SUM(C31:C36)</f>
        <v>0</v>
      </c>
      <c r="D30" s="179">
        <f aca="true" t="shared" si="4" ref="D30:M30">SUM(D31:D36)</f>
        <v>0</v>
      </c>
      <c r="E30" s="179">
        <f t="shared" si="4"/>
        <v>0</v>
      </c>
      <c r="F30" s="179">
        <f t="shared" si="4"/>
        <v>0</v>
      </c>
      <c r="G30" s="179">
        <f t="shared" si="4"/>
        <v>0</v>
      </c>
      <c r="H30" s="179">
        <f t="shared" si="4"/>
        <v>0</v>
      </c>
      <c r="I30" s="179">
        <f t="shared" si="4"/>
        <v>0</v>
      </c>
      <c r="J30" s="179">
        <f t="shared" si="4"/>
        <v>0</v>
      </c>
      <c r="K30" s="179">
        <f t="shared" si="4"/>
        <v>0</v>
      </c>
      <c r="L30" s="179">
        <f t="shared" si="4"/>
        <v>0</v>
      </c>
      <c r="M30" s="179">
        <f t="shared" si="4"/>
        <v>0</v>
      </c>
      <c r="N30" s="174"/>
      <c r="O30" s="174"/>
      <c r="P30" s="174"/>
      <c r="Q30" s="174"/>
      <c r="R30" s="174"/>
      <c r="S30" s="174"/>
      <c r="T30" s="174"/>
      <c r="U30" s="174"/>
      <c r="V30" s="174"/>
      <c r="W30" s="175"/>
      <c r="X30" s="164"/>
    </row>
    <row r="31" spans="1:24" ht="15">
      <c r="A31" s="184" t="s">
        <v>223</v>
      </c>
      <c r="B31" s="183" t="s">
        <v>199</v>
      </c>
      <c r="C31" s="185"/>
      <c r="D31" s="185"/>
      <c r="E31" s="185"/>
      <c r="F31" s="185"/>
      <c r="G31" s="185"/>
      <c r="H31" s="185"/>
      <c r="I31" s="185"/>
      <c r="J31" s="185"/>
      <c r="K31" s="185"/>
      <c r="L31" s="185"/>
      <c r="M31" s="185"/>
      <c r="N31" s="174"/>
      <c r="O31" s="174"/>
      <c r="P31" s="174"/>
      <c r="Q31" s="174"/>
      <c r="R31" s="174"/>
      <c r="S31" s="174"/>
      <c r="T31" s="174"/>
      <c r="U31" s="174"/>
      <c r="V31" s="174"/>
      <c r="W31" s="175"/>
      <c r="X31" s="164"/>
    </row>
    <row r="32" spans="1:24" ht="15">
      <c r="A32" s="184" t="s">
        <v>224</v>
      </c>
      <c r="B32" s="183" t="s">
        <v>199</v>
      </c>
      <c r="C32" s="185"/>
      <c r="D32" s="185"/>
      <c r="E32" s="185"/>
      <c r="F32" s="185"/>
      <c r="G32" s="185"/>
      <c r="H32" s="185"/>
      <c r="I32" s="185"/>
      <c r="J32" s="185"/>
      <c r="K32" s="185"/>
      <c r="L32" s="185"/>
      <c r="M32" s="185"/>
      <c r="N32" s="174"/>
      <c r="O32" s="174"/>
      <c r="P32" s="174"/>
      <c r="Q32" s="174"/>
      <c r="R32" s="174"/>
      <c r="S32" s="174"/>
      <c r="T32" s="174"/>
      <c r="U32" s="174"/>
      <c r="V32" s="174"/>
      <c r="W32" s="175"/>
      <c r="X32" s="164"/>
    </row>
    <row r="33" spans="1:24" ht="15">
      <c r="A33" s="184" t="s">
        <v>225</v>
      </c>
      <c r="B33" s="183" t="s">
        <v>199</v>
      </c>
      <c r="C33" s="185"/>
      <c r="D33" s="185"/>
      <c r="E33" s="185"/>
      <c r="F33" s="185"/>
      <c r="G33" s="185"/>
      <c r="H33" s="185"/>
      <c r="I33" s="185"/>
      <c r="J33" s="185"/>
      <c r="K33" s="185"/>
      <c r="L33" s="185"/>
      <c r="M33" s="185"/>
      <c r="N33" s="174"/>
      <c r="O33" s="174"/>
      <c r="P33" s="174"/>
      <c r="Q33" s="174"/>
      <c r="R33" s="174"/>
      <c r="S33" s="174"/>
      <c r="T33" s="174"/>
      <c r="U33" s="174"/>
      <c r="V33" s="174"/>
      <c r="W33" s="175"/>
      <c r="X33" s="164"/>
    </row>
    <row r="34" spans="1:24" ht="15">
      <c r="A34" s="184" t="s">
        <v>226</v>
      </c>
      <c r="B34" s="183" t="s">
        <v>199</v>
      </c>
      <c r="C34" s="185"/>
      <c r="D34" s="185"/>
      <c r="E34" s="185"/>
      <c r="F34" s="185"/>
      <c r="G34" s="185"/>
      <c r="H34" s="185"/>
      <c r="I34" s="185"/>
      <c r="J34" s="185"/>
      <c r="K34" s="185"/>
      <c r="L34" s="185"/>
      <c r="M34" s="185"/>
      <c r="N34" s="174"/>
      <c r="O34" s="174"/>
      <c r="P34" s="174"/>
      <c r="Q34" s="174"/>
      <c r="R34" s="174"/>
      <c r="S34" s="174"/>
      <c r="T34" s="174"/>
      <c r="U34" s="174"/>
      <c r="V34" s="174"/>
      <c r="W34" s="175"/>
      <c r="X34" s="164"/>
    </row>
    <row r="35" spans="1:24" ht="15">
      <c r="A35" s="184" t="s">
        <v>227</v>
      </c>
      <c r="B35" s="183" t="s">
        <v>199</v>
      </c>
      <c r="C35" s="185"/>
      <c r="D35" s="185"/>
      <c r="E35" s="185"/>
      <c r="F35" s="185"/>
      <c r="G35" s="185"/>
      <c r="H35" s="185"/>
      <c r="I35" s="185"/>
      <c r="J35" s="185"/>
      <c r="K35" s="185"/>
      <c r="L35" s="185"/>
      <c r="M35" s="185"/>
      <c r="N35" s="174"/>
      <c r="O35" s="174"/>
      <c r="P35" s="174"/>
      <c r="Q35" s="174"/>
      <c r="R35" s="174"/>
      <c r="S35" s="174"/>
      <c r="T35" s="174"/>
      <c r="U35" s="174"/>
      <c r="V35" s="174"/>
      <c r="W35" s="175"/>
      <c r="X35" s="164"/>
    </row>
    <row r="36" spans="1:24" ht="15">
      <c r="A36" s="184" t="s">
        <v>228</v>
      </c>
      <c r="B36" s="183" t="s">
        <v>199</v>
      </c>
      <c r="C36" s="185"/>
      <c r="D36" s="185"/>
      <c r="E36" s="185"/>
      <c r="F36" s="185"/>
      <c r="G36" s="185"/>
      <c r="H36" s="185"/>
      <c r="I36" s="185"/>
      <c r="J36" s="185"/>
      <c r="K36" s="185"/>
      <c r="L36" s="185"/>
      <c r="M36" s="185"/>
      <c r="N36" s="174"/>
      <c r="O36" s="174"/>
      <c r="P36" s="174"/>
      <c r="Q36" s="174"/>
      <c r="R36" s="174"/>
      <c r="S36" s="174"/>
      <c r="T36" s="174"/>
      <c r="U36" s="174"/>
      <c r="V36" s="174"/>
      <c r="W36" s="175"/>
      <c r="X36" s="164"/>
    </row>
    <row r="37" spans="1:24" ht="15">
      <c r="A37" s="182" t="s">
        <v>229</v>
      </c>
      <c r="B37" s="183"/>
      <c r="C37" s="179">
        <f>SUM(C38:C39)</f>
        <v>0</v>
      </c>
      <c r="D37" s="179">
        <f aca="true" t="shared" si="5" ref="D37:M37">SUM(D38:D39)</f>
        <v>0</v>
      </c>
      <c r="E37" s="179">
        <f t="shared" si="5"/>
        <v>0</v>
      </c>
      <c r="F37" s="179">
        <f t="shared" si="5"/>
        <v>0</v>
      </c>
      <c r="G37" s="179">
        <f t="shared" si="5"/>
        <v>0</v>
      </c>
      <c r="H37" s="179">
        <f t="shared" si="5"/>
        <v>0</v>
      </c>
      <c r="I37" s="179">
        <f t="shared" si="5"/>
        <v>0</v>
      </c>
      <c r="J37" s="179">
        <f t="shared" si="5"/>
        <v>0</v>
      </c>
      <c r="K37" s="179">
        <f t="shared" si="5"/>
        <v>0</v>
      </c>
      <c r="L37" s="179">
        <f t="shared" si="5"/>
        <v>0</v>
      </c>
      <c r="M37" s="179">
        <f t="shared" si="5"/>
        <v>0</v>
      </c>
      <c r="N37" s="174"/>
      <c r="O37" s="174"/>
      <c r="P37" s="174"/>
      <c r="Q37" s="174"/>
      <c r="R37" s="174"/>
      <c r="S37" s="174"/>
      <c r="T37" s="174"/>
      <c r="U37" s="174"/>
      <c r="V37" s="174"/>
      <c r="W37" s="175"/>
      <c r="X37" s="164"/>
    </row>
    <row r="38" spans="1:24" ht="15">
      <c r="A38" s="184" t="s">
        <v>230</v>
      </c>
      <c r="B38" s="183" t="s">
        <v>199</v>
      </c>
      <c r="C38" s="185"/>
      <c r="D38" s="185"/>
      <c r="E38" s="185"/>
      <c r="F38" s="185"/>
      <c r="G38" s="185"/>
      <c r="H38" s="185"/>
      <c r="I38" s="185"/>
      <c r="J38" s="185"/>
      <c r="K38" s="185"/>
      <c r="L38" s="185"/>
      <c r="M38" s="185"/>
      <c r="N38" s="174"/>
      <c r="O38" s="174"/>
      <c r="P38" s="174"/>
      <c r="Q38" s="174"/>
      <c r="R38" s="174"/>
      <c r="S38" s="174"/>
      <c r="T38" s="174"/>
      <c r="U38" s="174"/>
      <c r="V38" s="174"/>
      <c r="W38" s="175"/>
      <c r="X38" s="164"/>
    </row>
    <row r="39" spans="1:24" ht="15">
      <c r="A39" s="184" t="s">
        <v>231</v>
      </c>
      <c r="B39" s="183" t="s">
        <v>199</v>
      </c>
      <c r="C39" s="185"/>
      <c r="D39" s="185"/>
      <c r="E39" s="185"/>
      <c r="F39" s="185"/>
      <c r="G39" s="185"/>
      <c r="H39" s="185"/>
      <c r="I39" s="185"/>
      <c r="J39" s="185"/>
      <c r="K39" s="185"/>
      <c r="L39" s="185"/>
      <c r="M39" s="185"/>
      <c r="N39" s="174"/>
      <c r="O39" s="174"/>
      <c r="P39" s="174"/>
      <c r="Q39" s="174"/>
      <c r="R39" s="174"/>
      <c r="S39" s="174"/>
      <c r="T39" s="174"/>
      <c r="U39" s="174"/>
      <c r="V39" s="174"/>
      <c r="W39" s="175"/>
      <c r="X39" s="164"/>
    </row>
    <row r="40" spans="1:24" ht="15">
      <c r="A40" s="182" t="s">
        <v>232</v>
      </c>
      <c r="B40" s="183"/>
      <c r="C40" s="179">
        <f aca="true" t="shared" si="6" ref="C40:M40">SUM(C41:C42)</f>
        <v>0</v>
      </c>
      <c r="D40" s="179">
        <f t="shared" si="6"/>
        <v>0</v>
      </c>
      <c r="E40" s="179">
        <f t="shared" si="6"/>
        <v>0</v>
      </c>
      <c r="F40" s="179">
        <f t="shared" si="6"/>
        <v>0</v>
      </c>
      <c r="G40" s="179">
        <f t="shared" si="6"/>
        <v>0</v>
      </c>
      <c r="H40" s="179">
        <f t="shared" si="6"/>
        <v>0</v>
      </c>
      <c r="I40" s="179">
        <f t="shared" si="6"/>
        <v>0</v>
      </c>
      <c r="J40" s="179">
        <f t="shared" si="6"/>
        <v>0</v>
      </c>
      <c r="K40" s="179">
        <f t="shared" si="6"/>
        <v>0</v>
      </c>
      <c r="L40" s="179">
        <f t="shared" si="6"/>
        <v>0</v>
      </c>
      <c r="M40" s="179">
        <f t="shared" si="6"/>
        <v>0</v>
      </c>
      <c r="N40" s="174"/>
      <c r="O40" s="174"/>
      <c r="P40" s="174"/>
      <c r="Q40" s="174"/>
      <c r="R40" s="174"/>
      <c r="S40" s="174"/>
      <c r="T40" s="174"/>
      <c r="U40" s="174"/>
      <c r="V40" s="174"/>
      <c r="W40" s="175"/>
      <c r="X40" s="164"/>
    </row>
    <row r="41" spans="1:24" ht="15">
      <c r="A41" s="184" t="s">
        <v>233</v>
      </c>
      <c r="B41" s="183" t="s">
        <v>199</v>
      </c>
      <c r="C41" s="185"/>
      <c r="D41" s="185"/>
      <c r="E41" s="185"/>
      <c r="F41" s="185"/>
      <c r="G41" s="185"/>
      <c r="H41" s="185"/>
      <c r="I41" s="185"/>
      <c r="J41" s="185"/>
      <c r="K41" s="185"/>
      <c r="L41" s="185"/>
      <c r="M41" s="185"/>
      <c r="N41" s="174"/>
      <c r="O41" s="174"/>
      <c r="P41" s="174"/>
      <c r="Q41" s="174"/>
      <c r="R41" s="174"/>
      <c r="S41" s="174"/>
      <c r="T41" s="174"/>
      <c r="U41" s="174"/>
      <c r="V41" s="174"/>
      <c r="W41" s="175"/>
      <c r="X41" s="164"/>
    </row>
    <row r="42" spans="1:24" ht="15">
      <c r="A42" s="184" t="s">
        <v>234</v>
      </c>
      <c r="B42" s="183" t="s">
        <v>199</v>
      </c>
      <c r="C42" s="185"/>
      <c r="D42" s="185"/>
      <c r="E42" s="185"/>
      <c r="F42" s="185"/>
      <c r="G42" s="185"/>
      <c r="H42" s="185"/>
      <c r="I42" s="185"/>
      <c r="J42" s="185"/>
      <c r="K42" s="185"/>
      <c r="L42" s="185"/>
      <c r="M42" s="185"/>
      <c r="N42" s="174"/>
      <c r="O42" s="174"/>
      <c r="P42" s="174"/>
      <c r="Q42" s="174"/>
      <c r="R42" s="174"/>
      <c r="S42" s="174"/>
      <c r="T42" s="174"/>
      <c r="U42" s="174"/>
      <c r="V42" s="174"/>
      <c r="W42" s="175"/>
      <c r="X42" s="164"/>
    </row>
    <row r="43" spans="1:24" ht="15">
      <c r="A43" s="182" t="s">
        <v>235</v>
      </c>
      <c r="B43" s="183"/>
      <c r="C43" s="179">
        <f>SUM(C44:C46)</f>
        <v>0</v>
      </c>
      <c r="D43" s="179">
        <f aca="true" t="shared" si="7" ref="D43:M43">SUM(D44:D46)</f>
        <v>0</v>
      </c>
      <c r="E43" s="179">
        <f t="shared" si="7"/>
        <v>0</v>
      </c>
      <c r="F43" s="179">
        <f t="shared" si="7"/>
        <v>0</v>
      </c>
      <c r="G43" s="179">
        <f t="shared" si="7"/>
        <v>0</v>
      </c>
      <c r="H43" s="179">
        <f t="shared" si="7"/>
        <v>0</v>
      </c>
      <c r="I43" s="179">
        <f t="shared" si="7"/>
        <v>0</v>
      </c>
      <c r="J43" s="179">
        <f t="shared" si="7"/>
        <v>0</v>
      </c>
      <c r="K43" s="179">
        <f t="shared" si="7"/>
        <v>0</v>
      </c>
      <c r="L43" s="179">
        <f t="shared" si="7"/>
        <v>0</v>
      </c>
      <c r="M43" s="179">
        <f t="shared" si="7"/>
        <v>0</v>
      </c>
      <c r="N43" s="174"/>
      <c r="O43" s="174"/>
      <c r="P43" s="174"/>
      <c r="Q43" s="174"/>
      <c r="R43" s="174"/>
      <c r="S43" s="174"/>
      <c r="T43" s="174"/>
      <c r="U43" s="174"/>
      <c r="V43" s="174"/>
      <c r="W43" s="175"/>
      <c r="X43" s="164"/>
    </row>
    <row r="44" spans="1:24" ht="15">
      <c r="A44" s="184" t="s">
        <v>236</v>
      </c>
      <c r="B44" s="183" t="s">
        <v>199</v>
      </c>
      <c r="C44" s="185"/>
      <c r="D44" s="185"/>
      <c r="E44" s="185"/>
      <c r="F44" s="185"/>
      <c r="G44" s="185"/>
      <c r="H44" s="185"/>
      <c r="I44" s="185"/>
      <c r="J44" s="185"/>
      <c r="K44" s="185"/>
      <c r="L44" s="185"/>
      <c r="M44" s="185"/>
      <c r="N44" s="174"/>
      <c r="O44" s="174"/>
      <c r="P44" s="174"/>
      <c r="Q44" s="174"/>
      <c r="R44" s="174"/>
      <c r="S44" s="174"/>
      <c r="T44" s="174"/>
      <c r="U44" s="174"/>
      <c r="V44" s="174"/>
      <c r="W44" s="175"/>
      <c r="X44" s="164"/>
    </row>
    <row r="45" spans="1:24" ht="15">
      <c r="A45" s="184" t="s">
        <v>237</v>
      </c>
      <c r="B45" s="183" t="s">
        <v>199</v>
      </c>
      <c r="C45" s="185"/>
      <c r="D45" s="185"/>
      <c r="E45" s="185"/>
      <c r="F45" s="185"/>
      <c r="G45" s="185"/>
      <c r="H45" s="185"/>
      <c r="I45" s="185"/>
      <c r="J45" s="185"/>
      <c r="K45" s="185"/>
      <c r="L45" s="185"/>
      <c r="M45" s="185"/>
      <c r="N45" s="174"/>
      <c r="O45" s="174"/>
      <c r="P45" s="174"/>
      <c r="Q45" s="174"/>
      <c r="R45" s="174"/>
      <c r="S45" s="174"/>
      <c r="T45" s="174"/>
      <c r="U45" s="174"/>
      <c r="V45" s="174"/>
      <c r="W45" s="175"/>
      <c r="X45" s="164"/>
    </row>
    <row r="46" spans="1:24" ht="15">
      <c r="A46" s="184" t="s">
        <v>238</v>
      </c>
      <c r="B46" s="183" t="s">
        <v>199</v>
      </c>
      <c r="C46" s="185"/>
      <c r="D46" s="185"/>
      <c r="E46" s="185"/>
      <c r="F46" s="185"/>
      <c r="G46" s="185"/>
      <c r="H46" s="185"/>
      <c r="I46" s="185"/>
      <c r="J46" s="185"/>
      <c r="K46" s="185"/>
      <c r="L46" s="185"/>
      <c r="M46" s="185"/>
      <c r="N46" s="174"/>
      <c r="O46" s="174"/>
      <c r="P46" s="174"/>
      <c r="Q46" s="174"/>
      <c r="R46" s="174"/>
      <c r="S46" s="174"/>
      <c r="T46" s="174"/>
      <c r="U46" s="174"/>
      <c r="V46" s="174"/>
      <c r="W46" s="175"/>
      <c r="X46" s="164"/>
    </row>
    <row r="47" spans="1:24" ht="15">
      <c r="A47" s="182" t="s">
        <v>239</v>
      </c>
      <c r="B47" s="183"/>
      <c r="C47" s="179">
        <f>SUM(C48:C52)</f>
        <v>0</v>
      </c>
      <c r="D47" s="179">
        <f aca="true" t="shared" si="8" ref="D47:M47">SUM(D48:D52)</f>
        <v>0</v>
      </c>
      <c r="E47" s="179">
        <f t="shared" si="8"/>
        <v>0</v>
      </c>
      <c r="F47" s="179">
        <f t="shared" si="8"/>
        <v>0</v>
      </c>
      <c r="G47" s="179">
        <f t="shared" si="8"/>
        <v>0</v>
      </c>
      <c r="H47" s="179">
        <f t="shared" si="8"/>
        <v>0</v>
      </c>
      <c r="I47" s="179">
        <f t="shared" si="8"/>
        <v>0</v>
      </c>
      <c r="J47" s="179">
        <f t="shared" si="8"/>
        <v>0</v>
      </c>
      <c r="K47" s="179">
        <f t="shared" si="8"/>
        <v>0</v>
      </c>
      <c r="L47" s="179">
        <f t="shared" si="8"/>
        <v>0</v>
      </c>
      <c r="M47" s="179">
        <f t="shared" si="8"/>
        <v>0</v>
      </c>
      <c r="N47" s="174"/>
      <c r="O47" s="174"/>
      <c r="P47" s="174"/>
      <c r="Q47" s="174"/>
      <c r="R47" s="174"/>
      <c r="S47" s="174"/>
      <c r="T47" s="174"/>
      <c r="U47" s="174"/>
      <c r="V47" s="174"/>
      <c r="W47" s="175"/>
      <c r="X47" s="164"/>
    </row>
    <row r="48" spans="1:24" ht="15">
      <c r="A48" s="184" t="s">
        <v>240</v>
      </c>
      <c r="B48" s="183" t="s">
        <v>199</v>
      </c>
      <c r="C48" s="185"/>
      <c r="D48" s="185"/>
      <c r="E48" s="185"/>
      <c r="F48" s="185"/>
      <c r="G48" s="185"/>
      <c r="H48" s="185"/>
      <c r="I48" s="185"/>
      <c r="J48" s="185"/>
      <c r="K48" s="185"/>
      <c r="L48" s="185"/>
      <c r="M48" s="185"/>
      <c r="N48" s="174"/>
      <c r="O48" s="174"/>
      <c r="P48" s="174"/>
      <c r="Q48" s="174"/>
      <c r="R48" s="174"/>
      <c r="S48" s="174"/>
      <c r="T48" s="174"/>
      <c r="U48" s="174"/>
      <c r="V48" s="174"/>
      <c r="W48" s="175"/>
      <c r="X48" s="164"/>
    </row>
    <row r="49" spans="1:24" ht="15">
      <c r="A49" s="184" t="s">
        <v>241</v>
      </c>
      <c r="B49" s="183" t="s">
        <v>199</v>
      </c>
      <c r="C49" s="185"/>
      <c r="D49" s="185"/>
      <c r="E49" s="185"/>
      <c r="F49" s="185"/>
      <c r="G49" s="185"/>
      <c r="H49" s="185"/>
      <c r="I49" s="185"/>
      <c r="J49" s="185"/>
      <c r="K49" s="185"/>
      <c r="L49" s="185"/>
      <c r="M49" s="185"/>
      <c r="N49" s="174"/>
      <c r="O49" s="174"/>
      <c r="P49" s="174"/>
      <c r="Q49" s="174"/>
      <c r="R49" s="174"/>
      <c r="S49" s="174"/>
      <c r="T49" s="174"/>
      <c r="U49" s="174"/>
      <c r="V49" s="174"/>
      <c r="W49" s="175"/>
      <c r="X49" s="164"/>
    </row>
    <row r="50" spans="1:24" ht="15">
      <c r="A50" s="184" t="s">
        <v>242</v>
      </c>
      <c r="B50" s="183" t="s">
        <v>199</v>
      </c>
      <c r="C50" s="185"/>
      <c r="D50" s="185"/>
      <c r="E50" s="185"/>
      <c r="F50" s="185"/>
      <c r="G50" s="185"/>
      <c r="H50" s="185"/>
      <c r="I50" s="185"/>
      <c r="J50" s="185"/>
      <c r="K50" s="185"/>
      <c r="L50" s="185"/>
      <c r="M50" s="185"/>
      <c r="N50" s="174"/>
      <c r="O50" s="174"/>
      <c r="P50" s="174"/>
      <c r="Q50" s="174"/>
      <c r="R50" s="174"/>
      <c r="S50" s="174"/>
      <c r="T50" s="174"/>
      <c r="U50" s="174"/>
      <c r="V50" s="174"/>
      <c r="W50" s="175"/>
      <c r="X50" s="164"/>
    </row>
    <row r="51" spans="1:24" ht="15">
      <c r="A51" s="184" t="s">
        <v>243</v>
      </c>
      <c r="B51" s="183" t="s">
        <v>199</v>
      </c>
      <c r="C51" s="185"/>
      <c r="D51" s="185"/>
      <c r="E51" s="185"/>
      <c r="F51" s="185"/>
      <c r="G51" s="185"/>
      <c r="H51" s="185"/>
      <c r="I51" s="185"/>
      <c r="J51" s="185"/>
      <c r="K51" s="185"/>
      <c r="L51" s="185"/>
      <c r="M51" s="185"/>
      <c r="N51" s="174"/>
      <c r="O51" s="174"/>
      <c r="P51" s="174"/>
      <c r="Q51" s="174"/>
      <c r="R51" s="174"/>
      <c r="S51" s="174"/>
      <c r="T51" s="174"/>
      <c r="U51" s="174"/>
      <c r="V51" s="174"/>
      <c r="W51" s="175"/>
      <c r="X51" s="164"/>
    </row>
    <row r="52" spans="1:24" ht="15">
      <c r="A52" s="184" t="s">
        <v>244</v>
      </c>
      <c r="B52" s="183" t="s">
        <v>199</v>
      </c>
      <c r="C52" s="185"/>
      <c r="D52" s="185"/>
      <c r="E52" s="185"/>
      <c r="F52" s="185"/>
      <c r="G52" s="185"/>
      <c r="H52" s="185"/>
      <c r="I52" s="185"/>
      <c r="J52" s="185"/>
      <c r="K52" s="185"/>
      <c r="L52" s="185"/>
      <c r="M52" s="185"/>
      <c r="N52" s="174"/>
      <c r="O52" s="174"/>
      <c r="P52" s="174"/>
      <c r="Q52" s="174"/>
      <c r="R52" s="174"/>
      <c r="S52" s="174"/>
      <c r="T52" s="174"/>
      <c r="U52" s="174"/>
      <c r="V52" s="174"/>
      <c r="W52" s="175"/>
      <c r="X52" s="164"/>
    </row>
    <row r="53" spans="1:24" ht="15">
      <c r="A53" s="182" t="s">
        <v>245</v>
      </c>
      <c r="B53" s="183" t="s">
        <v>199</v>
      </c>
      <c r="C53" s="179">
        <f aca="true" t="shared" si="9" ref="C53:M53">SUM(C54:C56)</f>
        <v>0</v>
      </c>
      <c r="D53" s="179">
        <f t="shared" si="9"/>
        <v>0</v>
      </c>
      <c r="E53" s="179">
        <f t="shared" si="9"/>
        <v>0</v>
      </c>
      <c r="F53" s="179">
        <f t="shared" si="9"/>
        <v>0</v>
      </c>
      <c r="G53" s="179">
        <f t="shared" si="9"/>
        <v>0</v>
      </c>
      <c r="H53" s="179">
        <f t="shared" si="9"/>
        <v>0</v>
      </c>
      <c r="I53" s="179">
        <f t="shared" si="9"/>
        <v>0</v>
      </c>
      <c r="J53" s="179">
        <f t="shared" si="9"/>
        <v>0</v>
      </c>
      <c r="K53" s="179">
        <f t="shared" si="9"/>
        <v>0</v>
      </c>
      <c r="L53" s="179">
        <f t="shared" si="9"/>
        <v>0</v>
      </c>
      <c r="M53" s="179">
        <f t="shared" si="9"/>
        <v>0</v>
      </c>
      <c r="N53" s="174"/>
      <c r="O53" s="174"/>
      <c r="P53" s="174"/>
      <c r="Q53" s="174"/>
      <c r="R53" s="174"/>
      <c r="S53" s="174"/>
      <c r="T53" s="174"/>
      <c r="U53" s="174"/>
      <c r="V53" s="174"/>
      <c r="W53" s="175"/>
      <c r="X53" s="164"/>
    </row>
    <row r="54" spans="1:24" ht="15">
      <c r="A54" s="184" t="s">
        <v>246</v>
      </c>
      <c r="B54" s="183" t="s">
        <v>199</v>
      </c>
      <c r="C54" s="185"/>
      <c r="D54" s="185"/>
      <c r="E54" s="185"/>
      <c r="F54" s="185"/>
      <c r="G54" s="185"/>
      <c r="H54" s="185"/>
      <c r="I54" s="185"/>
      <c r="J54" s="185"/>
      <c r="K54" s="185"/>
      <c r="L54" s="185"/>
      <c r="M54" s="185"/>
      <c r="N54" s="174"/>
      <c r="O54" s="174"/>
      <c r="P54" s="174"/>
      <c r="Q54" s="174"/>
      <c r="R54" s="174"/>
      <c r="S54" s="174"/>
      <c r="T54" s="174"/>
      <c r="U54" s="174"/>
      <c r="V54" s="174"/>
      <c r="W54" s="175"/>
      <c r="X54" s="164"/>
    </row>
    <row r="55" spans="1:24" ht="15">
      <c r="A55" s="184" t="s">
        <v>247</v>
      </c>
      <c r="B55" s="183" t="s">
        <v>199</v>
      </c>
      <c r="C55" s="185"/>
      <c r="D55" s="185"/>
      <c r="E55" s="185"/>
      <c r="F55" s="185"/>
      <c r="G55" s="185"/>
      <c r="H55" s="185"/>
      <c r="I55" s="185"/>
      <c r="J55" s="185"/>
      <c r="K55" s="185"/>
      <c r="L55" s="185"/>
      <c r="M55" s="185"/>
      <c r="N55" s="174"/>
      <c r="O55" s="174"/>
      <c r="P55" s="174"/>
      <c r="Q55" s="174"/>
      <c r="R55" s="174"/>
      <c r="S55" s="174"/>
      <c r="T55" s="174"/>
      <c r="U55" s="174"/>
      <c r="V55" s="174"/>
      <c r="W55" s="175"/>
      <c r="X55" s="164"/>
    </row>
    <row r="56" spans="1:24" ht="15">
      <c r="A56" s="184" t="s">
        <v>248</v>
      </c>
      <c r="B56" s="183" t="s">
        <v>199</v>
      </c>
      <c r="C56" s="185"/>
      <c r="D56" s="185"/>
      <c r="E56" s="185"/>
      <c r="F56" s="185"/>
      <c r="G56" s="185"/>
      <c r="H56" s="185"/>
      <c r="I56" s="185"/>
      <c r="J56" s="185"/>
      <c r="K56" s="185"/>
      <c r="L56" s="185"/>
      <c r="M56" s="185"/>
      <c r="N56" s="174"/>
      <c r="O56" s="174"/>
      <c r="P56" s="174"/>
      <c r="Q56" s="174"/>
      <c r="R56" s="174"/>
      <c r="S56" s="174"/>
      <c r="T56" s="174"/>
      <c r="U56" s="174"/>
      <c r="V56" s="174"/>
      <c r="W56" s="175"/>
      <c r="X56" s="164"/>
    </row>
    <row r="57" spans="1:24" ht="15">
      <c r="A57" s="182" t="s">
        <v>249</v>
      </c>
      <c r="B57" s="183"/>
      <c r="C57" s="179">
        <f aca="true" t="shared" si="10" ref="C57:M57">SUM(C58:C59)</f>
        <v>0</v>
      </c>
      <c r="D57" s="179">
        <f t="shared" si="10"/>
        <v>0</v>
      </c>
      <c r="E57" s="179">
        <f t="shared" si="10"/>
        <v>0</v>
      </c>
      <c r="F57" s="179">
        <f t="shared" si="10"/>
        <v>0</v>
      </c>
      <c r="G57" s="179">
        <f t="shared" si="10"/>
        <v>0</v>
      </c>
      <c r="H57" s="179">
        <f t="shared" si="10"/>
        <v>0</v>
      </c>
      <c r="I57" s="179">
        <f t="shared" si="10"/>
        <v>0</v>
      </c>
      <c r="J57" s="179">
        <f t="shared" si="10"/>
        <v>0</v>
      </c>
      <c r="K57" s="179">
        <f t="shared" si="10"/>
        <v>0</v>
      </c>
      <c r="L57" s="179">
        <f t="shared" si="10"/>
        <v>0</v>
      </c>
      <c r="M57" s="179">
        <f t="shared" si="10"/>
        <v>0</v>
      </c>
      <c r="N57" s="174"/>
      <c r="O57" s="174"/>
      <c r="P57" s="174"/>
      <c r="Q57" s="174"/>
      <c r="R57" s="174"/>
      <c r="S57" s="174"/>
      <c r="T57" s="174"/>
      <c r="U57" s="174"/>
      <c r="V57" s="174"/>
      <c r="W57" s="175"/>
      <c r="X57" s="164"/>
    </row>
    <row r="58" spans="1:24" ht="15">
      <c r="A58" s="184" t="s">
        <v>250</v>
      </c>
      <c r="B58" s="183" t="s">
        <v>199</v>
      </c>
      <c r="C58" s="185"/>
      <c r="D58" s="185"/>
      <c r="E58" s="185"/>
      <c r="F58" s="185"/>
      <c r="G58" s="185"/>
      <c r="H58" s="185"/>
      <c r="I58" s="185"/>
      <c r="J58" s="185"/>
      <c r="K58" s="185"/>
      <c r="L58" s="185"/>
      <c r="M58" s="185"/>
      <c r="N58" s="174"/>
      <c r="O58" s="174"/>
      <c r="P58" s="174"/>
      <c r="Q58" s="174"/>
      <c r="R58" s="174"/>
      <c r="S58" s="174"/>
      <c r="T58" s="174"/>
      <c r="U58" s="174"/>
      <c r="V58" s="174"/>
      <c r="W58" s="175"/>
      <c r="X58" s="164"/>
    </row>
    <row r="59" spans="1:24" ht="15">
      <c r="A59" s="184" t="s">
        <v>251</v>
      </c>
      <c r="B59" s="183" t="s">
        <v>199</v>
      </c>
      <c r="C59" s="185"/>
      <c r="D59" s="185"/>
      <c r="E59" s="185"/>
      <c r="F59" s="185"/>
      <c r="G59" s="185"/>
      <c r="H59" s="185"/>
      <c r="I59" s="185"/>
      <c r="J59" s="185"/>
      <c r="K59" s="185"/>
      <c r="L59" s="185"/>
      <c r="M59" s="185"/>
      <c r="N59" s="174"/>
      <c r="O59" s="174"/>
      <c r="P59" s="174"/>
      <c r="Q59" s="174"/>
      <c r="R59" s="174"/>
      <c r="S59" s="174"/>
      <c r="T59" s="174"/>
      <c r="U59" s="174"/>
      <c r="V59" s="174"/>
      <c r="W59" s="175"/>
      <c r="X59" s="164"/>
    </row>
    <row r="60" spans="1:28" ht="15">
      <c r="A60" s="182" t="s">
        <v>188</v>
      </c>
      <c r="B60" s="183" t="s">
        <v>199</v>
      </c>
      <c r="C60" s="179">
        <f>C12+C22+C30+C37+C40+C43+C47+C53+C57</f>
        <v>0</v>
      </c>
      <c r="D60" s="179">
        <f aca="true" t="shared" si="11" ref="D60:M60">D12+D22+D30+D37+D40+D43+D47+D53+D57</f>
        <v>0</v>
      </c>
      <c r="E60" s="179">
        <f t="shared" si="11"/>
        <v>0</v>
      </c>
      <c r="F60" s="179">
        <f t="shared" si="11"/>
        <v>0</v>
      </c>
      <c r="G60" s="179">
        <f t="shared" si="11"/>
        <v>0</v>
      </c>
      <c r="H60" s="179">
        <f t="shared" si="11"/>
        <v>0</v>
      </c>
      <c r="I60" s="179">
        <f t="shared" si="11"/>
        <v>0</v>
      </c>
      <c r="J60" s="179">
        <f t="shared" si="11"/>
        <v>0</v>
      </c>
      <c r="K60" s="179">
        <f t="shared" si="11"/>
        <v>0</v>
      </c>
      <c r="L60" s="179">
        <f t="shared" si="11"/>
        <v>0</v>
      </c>
      <c r="M60" s="179">
        <f t="shared" si="11"/>
        <v>0</v>
      </c>
      <c r="N60" s="186">
        <f aca="true" t="shared" si="12" ref="N60:W60">SUM(N12:N59)</f>
        <v>0</v>
      </c>
      <c r="O60" s="186">
        <f t="shared" si="12"/>
        <v>0</v>
      </c>
      <c r="P60" s="186">
        <f t="shared" si="12"/>
        <v>0</v>
      </c>
      <c r="Q60" s="186">
        <f t="shared" si="12"/>
        <v>0</v>
      </c>
      <c r="R60" s="186">
        <f t="shared" si="12"/>
        <v>0</v>
      </c>
      <c r="S60" s="186">
        <f t="shared" si="12"/>
        <v>0</v>
      </c>
      <c r="T60" s="186">
        <f t="shared" si="12"/>
        <v>0</v>
      </c>
      <c r="U60" s="186">
        <f t="shared" si="12"/>
        <v>0</v>
      </c>
      <c r="V60" s="186">
        <f t="shared" si="12"/>
        <v>0</v>
      </c>
      <c r="W60" s="187">
        <f t="shared" si="12"/>
        <v>0</v>
      </c>
      <c r="X60" s="164"/>
      <c r="AB60" s="182"/>
    </row>
    <row r="61" spans="1:28" ht="15">
      <c r="A61" s="182" t="s">
        <v>252</v>
      </c>
      <c r="B61" s="183"/>
      <c r="C61" s="179">
        <f>SUM(C62)</f>
        <v>0</v>
      </c>
      <c r="D61" s="179">
        <f aca="true" t="shared" si="13" ref="D61:M61">SUM(D62)</f>
        <v>0</v>
      </c>
      <c r="E61" s="179">
        <f t="shared" si="13"/>
        <v>0</v>
      </c>
      <c r="F61" s="179">
        <f t="shared" si="13"/>
        <v>0</v>
      </c>
      <c r="G61" s="179">
        <f t="shared" si="13"/>
        <v>0</v>
      </c>
      <c r="H61" s="179">
        <f t="shared" si="13"/>
        <v>0</v>
      </c>
      <c r="I61" s="179">
        <f t="shared" si="13"/>
        <v>0</v>
      </c>
      <c r="J61" s="179">
        <f t="shared" si="13"/>
        <v>0</v>
      </c>
      <c r="K61" s="179">
        <f t="shared" si="13"/>
        <v>0</v>
      </c>
      <c r="L61" s="179">
        <f t="shared" si="13"/>
        <v>0</v>
      </c>
      <c r="M61" s="179">
        <f t="shared" si="13"/>
        <v>0</v>
      </c>
      <c r="N61" s="188"/>
      <c r="O61" s="188"/>
      <c r="P61" s="188"/>
      <c r="Q61" s="188"/>
      <c r="R61" s="188"/>
      <c r="S61" s="188"/>
      <c r="T61" s="188"/>
      <c r="U61" s="188"/>
      <c r="V61" s="188"/>
      <c r="W61" s="188"/>
      <c r="X61" s="164"/>
      <c r="AB61" s="189"/>
    </row>
    <row r="62" spans="1:28" ht="18">
      <c r="A62" s="184" t="s">
        <v>253</v>
      </c>
      <c r="B62" s="183" t="s">
        <v>254</v>
      </c>
      <c r="C62" s="185"/>
      <c r="D62" s="185"/>
      <c r="E62" s="185"/>
      <c r="F62" s="185"/>
      <c r="G62" s="185"/>
      <c r="H62" s="185"/>
      <c r="I62" s="185"/>
      <c r="J62" s="185"/>
      <c r="K62" s="185"/>
      <c r="L62" s="185"/>
      <c r="M62" s="185"/>
      <c r="N62" s="188"/>
      <c r="O62" s="188"/>
      <c r="P62" s="188"/>
      <c r="Q62" s="188"/>
      <c r="R62" s="188"/>
      <c r="S62" s="188"/>
      <c r="T62" s="188"/>
      <c r="U62" s="188"/>
      <c r="V62" s="188"/>
      <c r="W62" s="188"/>
      <c r="X62" s="164"/>
      <c r="AB62" s="189"/>
    </row>
    <row r="63" spans="1:24" ht="28.5">
      <c r="A63" s="190" t="s">
        <v>255</v>
      </c>
      <c r="B63" s="183" t="s">
        <v>199</v>
      </c>
      <c r="C63" s="185"/>
      <c r="D63" s="185"/>
      <c r="E63" s="185"/>
      <c r="F63" s="185"/>
      <c r="G63" s="185"/>
      <c r="H63" s="185"/>
      <c r="I63" s="185"/>
      <c r="J63" s="185"/>
      <c r="K63" s="185"/>
      <c r="L63" s="185"/>
      <c r="M63" s="185"/>
      <c r="N63" s="191"/>
      <c r="O63" s="191"/>
      <c r="P63" s="191"/>
      <c r="Q63" s="191"/>
      <c r="R63" s="191"/>
      <c r="S63" s="191"/>
      <c r="T63" s="191"/>
      <c r="U63" s="191"/>
      <c r="V63" s="191"/>
      <c r="W63" s="191"/>
      <c r="X63" s="164"/>
    </row>
    <row r="64" spans="1:24" ht="15">
      <c r="A64" s="192" t="s">
        <v>256</v>
      </c>
      <c r="B64" s="193"/>
      <c r="C64" s="193"/>
      <c r="D64" s="193"/>
      <c r="E64" s="193"/>
      <c r="F64" s="193"/>
      <c r="G64" s="193"/>
      <c r="H64" s="193"/>
      <c r="I64" s="193"/>
      <c r="J64" s="193"/>
      <c r="K64" s="193"/>
      <c r="L64" s="193"/>
      <c r="M64" s="194"/>
      <c r="N64" s="174"/>
      <c r="O64" s="174"/>
      <c r="P64" s="174"/>
      <c r="Q64" s="174"/>
      <c r="R64" s="174"/>
      <c r="S64" s="174"/>
      <c r="T64" s="174"/>
      <c r="U64" s="174"/>
      <c r="V64" s="174"/>
      <c r="W64" s="175"/>
      <c r="X64" s="164"/>
    </row>
    <row r="65" spans="1:24" ht="16.5">
      <c r="A65" s="184" t="s">
        <v>257</v>
      </c>
      <c r="B65" s="195" t="s">
        <v>258</v>
      </c>
      <c r="C65" s="173"/>
      <c r="D65" s="173"/>
      <c r="E65" s="173"/>
      <c r="F65" s="173"/>
      <c r="G65" s="173"/>
      <c r="H65" s="173"/>
      <c r="I65" s="173"/>
      <c r="J65" s="173"/>
      <c r="K65" s="173"/>
      <c r="L65" s="173"/>
      <c r="M65" s="173"/>
      <c r="N65" s="174"/>
      <c r="O65" s="174"/>
      <c r="P65" s="174"/>
      <c r="Q65" s="174"/>
      <c r="R65" s="174"/>
      <c r="S65" s="174"/>
      <c r="T65" s="174"/>
      <c r="U65" s="174"/>
      <c r="V65" s="174"/>
      <c r="W65" s="175"/>
      <c r="X65" s="164"/>
    </row>
    <row r="66" spans="1:24" ht="15">
      <c r="A66" s="184" t="s">
        <v>259</v>
      </c>
      <c r="B66" s="195" t="s">
        <v>260</v>
      </c>
      <c r="C66" s="173"/>
      <c r="D66" s="173"/>
      <c r="E66" s="173"/>
      <c r="F66" s="173"/>
      <c r="G66" s="173"/>
      <c r="H66" s="173"/>
      <c r="I66" s="173"/>
      <c r="J66" s="173"/>
      <c r="K66" s="173"/>
      <c r="L66" s="173"/>
      <c r="M66" s="173"/>
      <c r="N66" s="174"/>
      <c r="O66" s="174"/>
      <c r="P66" s="174"/>
      <c r="Q66" s="174"/>
      <c r="R66" s="174"/>
      <c r="S66" s="174"/>
      <c r="T66" s="174"/>
      <c r="U66" s="174"/>
      <c r="V66" s="174"/>
      <c r="W66" s="175"/>
      <c r="X66" s="164"/>
    </row>
    <row r="67" spans="1:24" ht="16.5">
      <c r="A67" s="184" t="s">
        <v>261</v>
      </c>
      <c r="B67" s="195" t="s">
        <v>262</v>
      </c>
      <c r="C67" s="173"/>
      <c r="D67" s="173"/>
      <c r="E67" s="173"/>
      <c r="F67" s="173"/>
      <c r="G67" s="173"/>
      <c r="H67" s="173"/>
      <c r="I67" s="173"/>
      <c r="J67" s="173"/>
      <c r="K67" s="173"/>
      <c r="L67" s="173"/>
      <c r="M67" s="173"/>
      <c r="N67" s="174"/>
      <c r="O67" s="174"/>
      <c r="P67" s="174"/>
      <c r="Q67" s="174"/>
      <c r="R67" s="174"/>
      <c r="S67" s="174"/>
      <c r="T67" s="174"/>
      <c r="U67" s="174"/>
      <c r="V67" s="174"/>
      <c r="W67" s="175"/>
      <c r="X67" s="164"/>
    </row>
    <row r="68" spans="1:24" ht="16.5">
      <c r="A68" s="184" t="s">
        <v>263</v>
      </c>
      <c r="B68" s="195" t="s">
        <v>262</v>
      </c>
      <c r="C68" s="173"/>
      <c r="D68" s="173"/>
      <c r="E68" s="173"/>
      <c r="F68" s="173"/>
      <c r="G68" s="173"/>
      <c r="H68" s="173"/>
      <c r="I68" s="173"/>
      <c r="J68" s="173"/>
      <c r="K68" s="173"/>
      <c r="L68" s="173"/>
      <c r="M68" s="173"/>
      <c r="N68" s="174"/>
      <c r="O68" s="174"/>
      <c r="P68" s="174"/>
      <c r="Q68" s="174"/>
      <c r="R68" s="174"/>
      <c r="S68" s="174"/>
      <c r="T68" s="174"/>
      <c r="U68" s="174"/>
      <c r="V68" s="174"/>
      <c r="W68" s="175"/>
      <c r="X68" s="164"/>
    </row>
    <row r="69" spans="1:24" ht="16.5">
      <c r="A69" s="184" t="s">
        <v>264</v>
      </c>
      <c r="B69" s="195" t="s">
        <v>262</v>
      </c>
      <c r="C69" s="173"/>
      <c r="D69" s="173"/>
      <c r="E69" s="173"/>
      <c r="F69" s="173"/>
      <c r="G69" s="173"/>
      <c r="H69" s="173"/>
      <c r="I69" s="173"/>
      <c r="J69" s="173"/>
      <c r="K69" s="173"/>
      <c r="L69" s="173"/>
      <c r="M69" s="173"/>
      <c r="N69" s="174"/>
      <c r="O69" s="174"/>
      <c r="P69" s="174"/>
      <c r="Q69" s="174"/>
      <c r="R69" s="174"/>
      <c r="S69" s="174"/>
      <c r="T69" s="174"/>
      <c r="U69" s="174"/>
      <c r="V69" s="174"/>
      <c r="W69" s="175"/>
      <c r="X69" s="164"/>
    </row>
    <row r="70" spans="1:24" ht="16.5">
      <c r="A70" s="184" t="s">
        <v>265</v>
      </c>
      <c r="B70" s="195" t="s">
        <v>262</v>
      </c>
      <c r="C70" s="173"/>
      <c r="D70" s="173"/>
      <c r="E70" s="173"/>
      <c r="F70" s="173"/>
      <c r="G70" s="173"/>
      <c r="H70" s="173"/>
      <c r="I70" s="173"/>
      <c r="J70" s="173"/>
      <c r="K70" s="173"/>
      <c r="L70" s="173"/>
      <c r="M70" s="173"/>
      <c r="N70" s="174"/>
      <c r="O70" s="174"/>
      <c r="P70" s="174"/>
      <c r="Q70" s="174"/>
      <c r="R70" s="174"/>
      <c r="S70" s="174"/>
      <c r="T70" s="174"/>
      <c r="U70" s="174"/>
      <c r="V70" s="174"/>
      <c r="W70" s="175"/>
      <c r="X70" s="164"/>
    </row>
    <row r="71" spans="1:24" ht="16.5">
      <c r="A71" s="184" t="s">
        <v>266</v>
      </c>
      <c r="B71" s="195" t="s">
        <v>262</v>
      </c>
      <c r="C71" s="173"/>
      <c r="D71" s="173"/>
      <c r="E71" s="173"/>
      <c r="F71" s="173"/>
      <c r="G71" s="173"/>
      <c r="H71" s="173"/>
      <c r="I71" s="173"/>
      <c r="J71" s="173"/>
      <c r="K71" s="173"/>
      <c r="L71" s="173"/>
      <c r="M71" s="173"/>
      <c r="N71" s="174"/>
      <c r="O71" s="174"/>
      <c r="P71" s="174"/>
      <c r="Q71" s="174"/>
      <c r="R71" s="174"/>
      <c r="S71" s="174"/>
      <c r="T71" s="174"/>
      <c r="U71" s="174"/>
      <c r="V71" s="174"/>
      <c r="W71" s="175"/>
      <c r="X71" s="164"/>
    </row>
    <row r="72" spans="1:24" ht="15">
      <c r="A72" s="192" t="s">
        <v>267</v>
      </c>
      <c r="B72" s="193"/>
      <c r="C72" s="193"/>
      <c r="D72" s="193"/>
      <c r="E72" s="193"/>
      <c r="F72" s="193"/>
      <c r="G72" s="193"/>
      <c r="H72" s="193"/>
      <c r="I72" s="193"/>
      <c r="J72" s="193"/>
      <c r="K72" s="193"/>
      <c r="L72" s="193"/>
      <c r="M72" s="194"/>
      <c r="N72" s="196"/>
      <c r="O72" s="196"/>
      <c r="P72" s="196"/>
      <c r="Q72" s="196"/>
      <c r="R72" s="196"/>
      <c r="S72" s="196"/>
      <c r="T72" s="196"/>
      <c r="U72" s="196"/>
      <c r="V72" s="196"/>
      <c r="W72" s="196"/>
      <c r="X72" s="164"/>
    </row>
    <row r="73" spans="1:24" ht="15">
      <c r="A73" s="184"/>
      <c r="B73" s="195"/>
      <c r="C73" s="173"/>
      <c r="D73" s="173"/>
      <c r="E73" s="173"/>
      <c r="F73" s="173"/>
      <c r="G73" s="173"/>
      <c r="H73" s="173"/>
      <c r="I73" s="173"/>
      <c r="J73" s="173"/>
      <c r="K73" s="173"/>
      <c r="L73" s="173"/>
      <c r="M73" s="173"/>
      <c r="N73" s="196"/>
      <c r="O73" s="196"/>
      <c r="P73" s="196"/>
      <c r="Q73" s="196"/>
      <c r="R73" s="196"/>
      <c r="S73" s="196"/>
      <c r="T73" s="196"/>
      <c r="U73" s="196"/>
      <c r="V73" s="196"/>
      <c r="W73" s="196"/>
      <c r="X73" s="164"/>
    </row>
    <row r="74" spans="1:24" ht="15">
      <c r="A74" s="184"/>
      <c r="B74" s="195"/>
      <c r="C74" s="173"/>
      <c r="D74" s="173"/>
      <c r="E74" s="173"/>
      <c r="F74" s="173"/>
      <c r="G74" s="173"/>
      <c r="H74" s="173"/>
      <c r="I74" s="173"/>
      <c r="J74" s="173"/>
      <c r="K74" s="173"/>
      <c r="L74" s="173"/>
      <c r="M74" s="173"/>
      <c r="N74" s="196"/>
      <c r="O74" s="196"/>
      <c r="P74" s="196"/>
      <c r="Q74" s="196"/>
      <c r="R74" s="196"/>
      <c r="S74" s="196"/>
      <c r="T74" s="196"/>
      <c r="U74" s="196"/>
      <c r="V74" s="196"/>
      <c r="W74" s="196"/>
      <c r="X74" s="164"/>
    </row>
    <row r="75" spans="1:24" ht="15">
      <c r="A75" s="184"/>
      <c r="B75" s="195"/>
      <c r="C75" s="173"/>
      <c r="D75" s="173"/>
      <c r="E75" s="173"/>
      <c r="F75" s="173"/>
      <c r="G75" s="173"/>
      <c r="H75" s="173"/>
      <c r="I75" s="173"/>
      <c r="J75" s="173"/>
      <c r="K75" s="173"/>
      <c r="L75" s="173"/>
      <c r="M75" s="173"/>
      <c r="N75" s="196"/>
      <c r="O75" s="196"/>
      <c r="P75" s="196"/>
      <c r="Q75" s="196"/>
      <c r="R75" s="196"/>
      <c r="S75" s="196"/>
      <c r="T75" s="196"/>
      <c r="U75" s="196"/>
      <c r="V75" s="196"/>
      <c r="W75" s="196"/>
      <c r="X75" s="164"/>
    </row>
    <row r="76" spans="1:24" ht="15">
      <c r="A76" s="184"/>
      <c r="B76" s="195"/>
      <c r="C76" s="173"/>
      <c r="D76" s="173"/>
      <c r="E76" s="173"/>
      <c r="F76" s="173"/>
      <c r="G76" s="173"/>
      <c r="H76" s="173"/>
      <c r="I76" s="173"/>
      <c r="J76" s="173"/>
      <c r="K76" s="173"/>
      <c r="L76" s="173"/>
      <c r="M76" s="173"/>
      <c r="N76" s="196"/>
      <c r="O76" s="196"/>
      <c r="P76" s="196"/>
      <c r="Q76" s="196"/>
      <c r="R76" s="196"/>
      <c r="S76" s="196"/>
      <c r="T76" s="196"/>
      <c r="U76" s="196"/>
      <c r="V76" s="196"/>
      <c r="W76" s="196"/>
      <c r="X76" s="164"/>
    </row>
    <row r="77" spans="1:24" ht="15.75" customHeight="1">
      <c r="A77" s="184"/>
      <c r="B77" s="195"/>
      <c r="C77" s="197"/>
      <c r="D77" s="197"/>
      <c r="E77" s="197"/>
      <c r="F77" s="197"/>
      <c r="G77" s="197"/>
      <c r="H77" s="197"/>
      <c r="I77" s="197"/>
      <c r="J77" s="197"/>
      <c r="K77" s="197"/>
      <c r="L77" s="197"/>
      <c r="M77" s="197"/>
      <c r="N77" s="198"/>
      <c r="O77" s="198"/>
      <c r="P77" s="198"/>
      <c r="Q77" s="198"/>
      <c r="R77" s="198"/>
      <c r="S77" s="198"/>
      <c r="T77" s="198"/>
      <c r="U77" s="198"/>
      <c r="V77" s="198"/>
      <c r="W77" s="198"/>
      <c r="X77" s="164"/>
    </row>
    <row r="78" spans="1:24" ht="15">
      <c r="A78" s="184"/>
      <c r="B78" s="195"/>
      <c r="C78" s="197"/>
      <c r="D78" s="197"/>
      <c r="E78" s="197"/>
      <c r="F78" s="197"/>
      <c r="G78" s="197"/>
      <c r="H78" s="197"/>
      <c r="I78" s="197"/>
      <c r="J78" s="197"/>
      <c r="K78" s="197"/>
      <c r="L78" s="197"/>
      <c r="M78" s="197"/>
      <c r="N78" s="199"/>
      <c r="O78" s="199"/>
      <c r="P78" s="199"/>
      <c r="Q78" s="199"/>
      <c r="R78" s="199"/>
      <c r="S78" s="199"/>
      <c r="T78" s="199"/>
      <c r="U78" s="199"/>
      <c r="V78" s="199"/>
      <c r="W78" s="199"/>
      <c r="X78" s="164"/>
    </row>
    <row r="79" spans="1:24" s="200" customFormat="1" ht="14.25">
      <c r="A79" s="347" t="s">
        <v>268</v>
      </c>
      <c r="B79" s="347"/>
      <c r="C79" s="347"/>
      <c r="D79" s="347"/>
      <c r="E79" s="347"/>
      <c r="F79" s="347"/>
      <c r="G79" s="347"/>
      <c r="H79" s="347"/>
      <c r="I79" s="347"/>
      <c r="J79" s="347"/>
      <c r="K79" s="347"/>
      <c r="L79" s="347"/>
      <c r="M79" s="347"/>
      <c r="X79" s="201"/>
    </row>
    <row r="80" spans="1:24" ht="15">
      <c r="A80" s="202" t="s">
        <v>269</v>
      </c>
      <c r="B80" s="203"/>
      <c r="C80" s="204"/>
      <c r="D80" s="204"/>
      <c r="E80" s="204"/>
      <c r="F80" s="204"/>
      <c r="G80" s="204"/>
      <c r="H80" s="204"/>
      <c r="I80" s="204"/>
      <c r="J80" s="204"/>
      <c r="K80" s="204"/>
      <c r="L80" s="204"/>
      <c r="M80" s="204"/>
      <c r="N80" s="205"/>
      <c r="O80" s="205"/>
      <c r="P80" s="205"/>
      <c r="Q80" s="205"/>
      <c r="R80" s="205"/>
      <c r="S80" s="205"/>
      <c r="T80" s="205"/>
      <c r="U80" s="205"/>
      <c r="V80" s="205"/>
      <c r="W80" s="206"/>
      <c r="X80" s="164"/>
    </row>
    <row r="81" spans="1:24" ht="15">
      <c r="A81" s="207" t="s">
        <v>270</v>
      </c>
      <c r="B81" s="208" t="s">
        <v>271</v>
      </c>
      <c r="C81" s="173"/>
      <c r="D81" s="173"/>
      <c r="E81" s="173"/>
      <c r="F81" s="173"/>
      <c r="G81" s="173"/>
      <c r="H81" s="173"/>
      <c r="I81" s="173"/>
      <c r="J81" s="173"/>
      <c r="K81" s="173"/>
      <c r="L81" s="173"/>
      <c r="M81" s="173"/>
      <c r="N81" s="174"/>
      <c r="O81" s="174"/>
      <c r="P81" s="174"/>
      <c r="Q81" s="174"/>
      <c r="R81" s="174"/>
      <c r="S81" s="174"/>
      <c r="T81" s="174"/>
      <c r="U81" s="174"/>
      <c r="V81" s="174"/>
      <c r="W81" s="175"/>
      <c r="X81" s="164"/>
    </row>
    <row r="82" spans="1:24" ht="15">
      <c r="A82" s="202" t="s">
        <v>272</v>
      </c>
      <c r="B82" s="208"/>
      <c r="C82" s="173"/>
      <c r="D82" s="173"/>
      <c r="E82" s="173"/>
      <c r="F82" s="173"/>
      <c r="G82" s="173"/>
      <c r="H82" s="173"/>
      <c r="I82" s="173"/>
      <c r="J82" s="173"/>
      <c r="K82" s="173"/>
      <c r="L82" s="173"/>
      <c r="M82" s="173"/>
      <c r="N82" s="174"/>
      <c r="O82" s="174"/>
      <c r="P82" s="174"/>
      <c r="Q82" s="174"/>
      <c r="R82" s="174"/>
      <c r="S82" s="174"/>
      <c r="T82" s="174"/>
      <c r="U82" s="174"/>
      <c r="V82" s="174"/>
      <c r="W82" s="175"/>
      <c r="X82" s="164"/>
    </row>
    <row r="83" spans="1:24" ht="15">
      <c r="A83" s="207" t="s">
        <v>273</v>
      </c>
      <c r="B83" s="208" t="s">
        <v>271</v>
      </c>
      <c r="C83" s="173"/>
      <c r="D83" s="173"/>
      <c r="E83" s="173"/>
      <c r="F83" s="173"/>
      <c r="G83" s="173"/>
      <c r="H83" s="173"/>
      <c r="I83" s="173"/>
      <c r="J83" s="173"/>
      <c r="K83" s="173"/>
      <c r="L83" s="173"/>
      <c r="M83" s="173"/>
      <c r="N83" s="174"/>
      <c r="O83" s="174"/>
      <c r="P83" s="174"/>
      <c r="Q83" s="174"/>
      <c r="R83" s="174"/>
      <c r="S83" s="174"/>
      <c r="T83" s="174"/>
      <c r="U83" s="174"/>
      <c r="V83" s="174"/>
      <c r="W83" s="175"/>
      <c r="X83" s="164"/>
    </row>
    <row r="84" spans="1:24" ht="15">
      <c r="A84" s="207" t="s">
        <v>274</v>
      </c>
      <c r="B84" s="208" t="s">
        <v>271</v>
      </c>
      <c r="C84" s="173"/>
      <c r="D84" s="173"/>
      <c r="E84" s="173"/>
      <c r="F84" s="173"/>
      <c r="G84" s="173"/>
      <c r="H84" s="173"/>
      <c r="I84" s="173"/>
      <c r="J84" s="173"/>
      <c r="K84" s="173"/>
      <c r="L84" s="173"/>
      <c r="M84" s="173"/>
      <c r="N84" s="174"/>
      <c r="O84" s="174"/>
      <c r="P84" s="174"/>
      <c r="Q84" s="174"/>
      <c r="R84" s="174"/>
      <c r="S84" s="174"/>
      <c r="T84" s="174"/>
      <c r="U84" s="174"/>
      <c r="V84" s="174"/>
      <c r="W84" s="175"/>
      <c r="X84" s="164"/>
    </row>
    <row r="85" spans="1:24" ht="15">
      <c r="A85" s="207" t="s">
        <v>275</v>
      </c>
      <c r="B85" s="208" t="s">
        <v>271</v>
      </c>
      <c r="C85" s="173"/>
      <c r="D85" s="173"/>
      <c r="E85" s="173"/>
      <c r="F85" s="173"/>
      <c r="G85" s="173"/>
      <c r="H85" s="173"/>
      <c r="I85" s="173"/>
      <c r="J85" s="173"/>
      <c r="K85" s="173"/>
      <c r="L85" s="173"/>
      <c r="M85" s="173"/>
      <c r="N85" s="174"/>
      <c r="O85" s="174"/>
      <c r="P85" s="174"/>
      <c r="Q85" s="174"/>
      <c r="R85" s="174"/>
      <c r="S85" s="174"/>
      <c r="T85" s="174"/>
      <c r="U85" s="174"/>
      <c r="V85" s="174"/>
      <c r="W85" s="175"/>
      <c r="X85" s="164"/>
    </row>
    <row r="86" spans="1:24" ht="15">
      <c r="A86" s="207" t="s">
        <v>276</v>
      </c>
      <c r="B86" s="208" t="s">
        <v>271</v>
      </c>
      <c r="C86" s="173"/>
      <c r="D86" s="173"/>
      <c r="E86" s="173"/>
      <c r="F86" s="173"/>
      <c r="G86" s="173"/>
      <c r="H86" s="173"/>
      <c r="I86" s="173"/>
      <c r="J86" s="173"/>
      <c r="K86" s="173"/>
      <c r="L86" s="173"/>
      <c r="M86" s="173"/>
      <c r="N86" s="174"/>
      <c r="O86" s="174"/>
      <c r="P86" s="174"/>
      <c r="Q86" s="174"/>
      <c r="R86" s="174"/>
      <c r="S86" s="174"/>
      <c r="T86" s="174"/>
      <c r="U86" s="174"/>
      <c r="V86" s="174"/>
      <c r="W86" s="175"/>
      <c r="X86" s="164"/>
    </row>
    <row r="87" spans="1:24" ht="15">
      <c r="A87" s="207" t="s">
        <v>277</v>
      </c>
      <c r="B87" s="208" t="s">
        <v>271</v>
      </c>
      <c r="C87" s="173"/>
      <c r="D87" s="173"/>
      <c r="E87" s="173"/>
      <c r="F87" s="173"/>
      <c r="G87" s="173"/>
      <c r="H87" s="173"/>
      <c r="I87" s="173"/>
      <c r="J87" s="173"/>
      <c r="K87" s="173"/>
      <c r="L87" s="173"/>
      <c r="M87" s="173"/>
      <c r="N87" s="174"/>
      <c r="O87" s="174"/>
      <c r="P87" s="174"/>
      <c r="Q87" s="174"/>
      <c r="R87" s="174"/>
      <c r="S87" s="174"/>
      <c r="T87" s="174"/>
      <c r="U87" s="174"/>
      <c r="V87" s="174"/>
      <c r="W87" s="175"/>
      <c r="X87" s="164"/>
    </row>
    <row r="88" spans="1:24" ht="15">
      <c r="A88" s="207" t="s">
        <v>278</v>
      </c>
      <c r="B88" s="208" t="s">
        <v>271</v>
      </c>
      <c r="C88" s="173"/>
      <c r="D88" s="173"/>
      <c r="E88" s="173"/>
      <c r="F88" s="173"/>
      <c r="G88" s="173"/>
      <c r="H88" s="173"/>
      <c r="I88" s="173"/>
      <c r="J88" s="173"/>
      <c r="K88" s="173"/>
      <c r="L88" s="173"/>
      <c r="M88" s="173"/>
      <c r="N88" s="174"/>
      <c r="O88" s="174"/>
      <c r="P88" s="174"/>
      <c r="Q88" s="174"/>
      <c r="R88" s="174"/>
      <c r="S88" s="174"/>
      <c r="T88" s="174"/>
      <c r="U88" s="174"/>
      <c r="V88" s="174"/>
      <c r="W88" s="175"/>
      <c r="X88" s="164"/>
    </row>
    <row r="89" spans="1:24" ht="15">
      <c r="A89" s="207" t="s">
        <v>279</v>
      </c>
      <c r="B89" s="208" t="s">
        <v>271</v>
      </c>
      <c r="C89" s="173"/>
      <c r="D89" s="173"/>
      <c r="E89" s="173"/>
      <c r="F89" s="173"/>
      <c r="G89" s="173"/>
      <c r="H89" s="173"/>
      <c r="I89" s="173"/>
      <c r="J89" s="173"/>
      <c r="K89" s="173"/>
      <c r="L89" s="173"/>
      <c r="M89" s="173"/>
      <c r="N89" s="174"/>
      <c r="O89" s="174"/>
      <c r="P89" s="174"/>
      <c r="Q89" s="174"/>
      <c r="R89" s="174"/>
      <c r="S89" s="174"/>
      <c r="T89" s="174"/>
      <c r="U89" s="174"/>
      <c r="V89" s="174"/>
      <c r="W89" s="175"/>
      <c r="X89" s="164"/>
    </row>
    <row r="90" spans="1:24" ht="15">
      <c r="A90" s="202" t="s">
        <v>280</v>
      </c>
      <c r="B90" s="208"/>
      <c r="C90" s="173"/>
      <c r="D90" s="173"/>
      <c r="E90" s="173"/>
      <c r="F90" s="173"/>
      <c r="G90" s="173"/>
      <c r="H90" s="173"/>
      <c r="I90" s="173"/>
      <c r="J90" s="173"/>
      <c r="K90" s="173"/>
      <c r="L90" s="173"/>
      <c r="M90" s="173"/>
      <c r="N90" s="174"/>
      <c r="O90" s="174"/>
      <c r="P90" s="174"/>
      <c r="Q90" s="174"/>
      <c r="R90" s="174"/>
      <c r="S90" s="174"/>
      <c r="T90" s="174"/>
      <c r="U90" s="174"/>
      <c r="V90" s="174"/>
      <c r="W90" s="175"/>
      <c r="X90" s="164"/>
    </row>
    <row r="91" spans="1:24" ht="15">
      <c r="A91" s="207" t="s">
        <v>281</v>
      </c>
      <c r="B91" s="208" t="s">
        <v>271</v>
      </c>
      <c r="C91" s="173"/>
      <c r="D91" s="173"/>
      <c r="E91" s="173"/>
      <c r="F91" s="173"/>
      <c r="G91" s="173"/>
      <c r="H91" s="173"/>
      <c r="I91" s="173"/>
      <c r="J91" s="173"/>
      <c r="K91" s="173"/>
      <c r="L91" s="173"/>
      <c r="M91" s="173"/>
      <c r="N91" s="174"/>
      <c r="O91" s="174"/>
      <c r="P91" s="174"/>
      <c r="Q91" s="174"/>
      <c r="R91" s="174"/>
      <c r="S91" s="174"/>
      <c r="T91" s="174"/>
      <c r="U91" s="174"/>
      <c r="V91" s="174"/>
      <c r="W91" s="175"/>
      <c r="X91" s="164"/>
    </row>
    <row r="92" spans="1:24" ht="15">
      <c r="A92" s="207" t="s">
        <v>282</v>
      </c>
      <c r="B92" s="208" t="s">
        <v>271</v>
      </c>
      <c r="C92" s="173"/>
      <c r="D92" s="173"/>
      <c r="E92" s="173"/>
      <c r="F92" s="173"/>
      <c r="G92" s="173"/>
      <c r="H92" s="173"/>
      <c r="I92" s="173"/>
      <c r="J92" s="173"/>
      <c r="K92" s="173"/>
      <c r="L92" s="173"/>
      <c r="M92" s="173"/>
      <c r="N92" s="174"/>
      <c r="O92" s="174"/>
      <c r="P92" s="174"/>
      <c r="Q92" s="174"/>
      <c r="R92" s="174"/>
      <c r="S92" s="174"/>
      <c r="T92" s="174"/>
      <c r="U92" s="174"/>
      <c r="V92" s="174"/>
      <c r="W92" s="175"/>
      <c r="X92" s="164"/>
    </row>
    <row r="93" spans="1:24" ht="15">
      <c r="A93" s="202" t="s">
        <v>283</v>
      </c>
      <c r="B93" s="208"/>
      <c r="C93" s="173"/>
      <c r="D93" s="173"/>
      <c r="E93" s="173"/>
      <c r="F93" s="173"/>
      <c r="G93" s="173"/>
      <c r="H93" s="173"/>
      <c r="I93" s="173"/>
      <c r="J93" s="173"/>
      <c r="K93" s="173"/>
      <c r="L93" s="173"/>
      <c r="M93" s="173"/>
      <c r="N93" s="174"/>
      <c r="O93" s="174"/>
      <c r="P93" s="174"/>
      <c r="Q93" s="174"/>
      <c r="R93" s="174"/>
      <c r="S93" s="174"/>
      <c r="T93" s="174"/>
      <c r="U93" s="174"/>
      <c r="V93" s="174"/>
      <c r="W93" s="175"/>
      <c r="X93" s="164"/>
    </row>
    <row r="94" spans="1:24" ht="15">
      <c r="A94" s="207" t="s">
        <v>284</v>
      </c>
      <c r="B94" s="208" t="s">
        <v>271</v>
      </c>
      <c r="C94" s="173"/>
      <c r="D94" s="173"/>
      <c r="E94" s="173"/>
      <c r="F94" s="173"/>
      <c r="G94" s="173"/>
      <c r="H94" s="173"/>
      <c r="I94" s="173"/>
      <c r="J94" s="173"/>
      <c r="K94" s="173"/>
      <c r="L94" s="173"/>
      <c r="M94" s="173"/>
      <c r="N94" s="174"/>
      <c r="O94" s="174"/>
      <c r="P94" s="174"/>
      <c r="Q94" s="174"/>
      <c r="R94" s="174"/>
      <c r="S94" s="174"/>
      <c r="T94" s="174"/>
      <c r="U94" s="174"/>
      <c r="V94" s="174"/>
      <c r="W94" s="175"/>
      <c r="X94" s="164"/>
    </row>
    <row r="95" spans="1:24" ht="15">
      <c r="A95" s="207" t="s">
        <v>285</v>
      </c>
      <c r="B95" s="208" t="s">
        <v>271</v>
      </c>
      <c r="C95" s="173"/>
      <c r="D95" s="173"/>
      <c r="E95" s="173"/>
      <c r="F95" s="173"/>
      <c r="G95" s="173"/>
      <c r="H95" s="173"/>
      <c r="I95" s="173"/>
      <c r="J95" s="173"/>
      <c r="K95" s="173"/>
      <c r="L95" s="173"/>
      <c r="M95" s="173"/>
      <c r="N95" s="174"/>
      <c r="O95" s="174"/>
      <c r="P95" s="174"/>
      <c r="Q95" s="174"/>
      <c r="R95" s="174"/>
      <c r="S95" s="174"/>
      <c r="T95" s="174"/>
      <c r="U95" s="174"/>
      <c r="V95" s="174"/>
      <c r="W95" s="175"/>
      <c r="X95" s="164"/>
    </row>
    <row r="96" spans="1:24" ht="15">
      <c r="A96" s="202" t="s">
        <v>286</v>
      </c>
      <c r="B96" s="208"/>
      <c r="C96" s="173"/>
      <c r="D96" s="173"/>
      <c r="E96" s="173"/>
      <c r="F96" s="173"/>
      <c r="G96" s="173"/>
      <c r="H96" s="173"/>
      <c r="I96" s="173"/>
      <c r="J96" s="173"/>
      <c r="K96" s="173"/>
      <c r="L96" s="173"/>
      <c r="M96" s="173"/>
      <c r="N96" s="174"/>
      <c r="O96" s="174"/>
      <c r="P96" s="174"/>
      <c r="Q96" s="174"/>
      <c r="R96" s="174"/>
      <c r="S96" s="174"/>
      <c r="T96" s="174"/>
      <c r="U96" s="174"/>
      <c r="V96" s="174"/>
      <c r="W96" s="175"/>
      <c r="X96" s="164"/>
    </row>
    <row r="97" spans="1:24" ht="15">
      <c r="A97" s="207" t="s">
        <v>287</v>
      </c>
      <c r="B97" s="208" t="s">
        <v>271</v>
      </c>
      <c r="C97" s="173"/>
      <c r="D97" s="173"/>
      <c r="E97" s="173"/>
      <c r="F97" s="173"/>
      <c r="G97" s="173"/>
      <c r="H97" s="173"/>
      <c r="I97" s="173"/>
      <c r="J97" s="173"/>
      <c r="K97" s="173"/>
      <c r="L97" s="173"/>
      <c r="M97" s="173"/>
      <c r="N97" s="174"/>
      <c r="O97" s="174"/>
      <c r="P97" s="174"/>
      <c r="Q97" s="174"/>
      <c r="R97" s="174"/>
      <c r="S97" s="174"/>
      <c r="T97" s="174"/>
      <c r="U97" s="174"/>
      <c r="V97" s="174"/>
      <c r="W97" s="175"/>
      <c r="X97" s="164"/>
    </row>
    <row r="98" spans="1:24" ht="15">
      <c r="A98" s="207" t="s">
        <v>288</v>
      </c>
      <c r="B98" s="208" t="s">
        <v>271</v>
      </c>
      <c r="C98" s="173"/>
      <c r="D98" s="173"/>
      <c r="E98" s="173"/>
      <c r="F98" s="173"/>
      <c r="G98" s="173"/>
      <c r="H98" s="173"/>
      <c r="I98" s="173"/>
      <c r="J98" s="173"/>
      <c r="K98" s="173"/>
      <c r="L98" s="173"/>
      <c r="M98" s="173"/>
      <c r="N98" s="174"/>
      <c r="O98" s="174"/>
      <c r="P98" s="174"/>
      <c r="Q98" s="174"/>
      <c r="R98" s="174"/>
      <c r="S98" s="174"/>
      <c r="T98" s="174"/>
      <c r="U98" s="174"/>
      <c r="V98" s="174"/>
      <c r="W98" s="175"/>
      <c r="X98" s="164"/>
    </row>
    <row r="99" spans="1:24" ht="15">
      <c r="A99" s="207" t="s">
        <v>289</v>
      </c>
      <c r="B99" s="208" t="s">
        <v>271</v>
      </c>
      <c r="C99" s="173"/>
      <c r="D99" s="173"/>
      <c r="E99" s="173"/>
      <c r="F99" s="173"/>
      <c r="G99" s="173"/>
      <c r="H99" s="173"/>
      <c r="I99" s="173"/>
      <c r="J99" s="173"/>
      <c r="K99" s="173"/>
      <c r="L99" s="173"/>
      <c r="M99" s="173"/>
      <c r="N99" s="174"/>
      <c r="O99" s="174"/>
      <c r="P99" s="174"/>
      <c r="Q99" s="174"/>
      <c r="R99" s="174"/>
      <c r="S99" s="174"/>
      <c r="T99" s="174"/>
      <c r="U99" s="174"/>
      <c r="V99" s="174"/>
      <c r="W99" s="175"/>
      <c r="X99" s="164"/>
    </row>
    <row r="100" spans="1:24" ht="15">
      <c r="A100" s="207" t="s">
        <v>290</v>
      </c>
      <c r="B100" s="208" t="s">
        <v>271</v>
      </c>
      <c r="C100" s="173"/>
      <c r="D100" s="173"/>
      <c r="E100" s="173"/>
      <c r="F100" s="173"/>
      <c r="G100" s="173"/>
      <c r="H100" s="173"/>
      <c r="I100" s="173"/>
      <c r="J100" s="173"/>
      <c r="K100" s="173"/>
      <c r="L100" s="173"/>
      <c r="M100" s="173"/>
      <c r="N100" s="174"/>
      <c r="O100" s="174"/>
      <c r="P100" s="174"/>
      <c r="Q100" s="174"/>
      <c r="R100" s="174"/>
      <c r="S100" s="174"/>
      <c r="T100" s="174"/>
      <c r="U100" s="174"/>
      <c r="V100" s="174"/>
      <c r="W100" s="175"/>
      <c r="X100" s="164"/>
    </row>
    <row r="101" spans="1:24" ht="15">
      <c r="A101" s="202" t="s">
        <v>291</v>
      </c>
      <c r="B101" s="208"/>
      <c r="C101" s="173"/>
      <c r="D101" s="173"/>
      <c r="E101" s="173"/>
      <c r="F101" s="173"/>
      <c r="G101" s="173"/>
      <c r="H101" s="173"/>
      <c r="I101" s="173"/>
      <c r="J101" s="173"/>
      <c r="K101" s="173"/>
      <c r="L101" s="173"/>
      <c r="M101" s="173"/>
      <c r="N101" s="174"/>
      <c r="O101" s="174"/>
      <c r="P101" s="174"/>
      <c r="Q101" s="174"/>
      <c r="R101" s="174"/>
      <c r="S101" s="174"/>
      <c r="T101" s="174"/>
      <c r="U101" s="174"/>
      <c r="V101" s="174"/>
      <c r="W101" s="175"/>
      <c r="X101" s="164"/>
    </row>
    <row r="102" spans="1:24" ht="15">
      <c r="A102" s="207" t="s">
        <v>292</v>
      </c>
      <c r="B102" s="208" t="s">
        <v>271</v>
      </c>
      <c r="C102" s="173"/>
      <c r="D102" s="173"/>
      <c r="E102" s="173"/>
      <c r="F102" s="173"/>
      <c r="G102" s="173"/>
      <c r="H102" s="173"/>
      <c r="I102" s="173"/>
      <c r="J102" s="173"/>
      <c r="K102" s="173"/>
      <c r="L102" s="173"/>
      <c r="M102" s="173"/>
      <c r="N102" s="174"/>
      <c r="O102" s="174"/>
      <c r="P102" s="174"/>
      <c r="Q102" s="174"/>
      <c r="R102" s="174"/>
      <c r="S102" s="174"/>
      <c r="T102" s="174"/>
      <c r="U102" s="174"/>
      <c r="V102" s="174"/>
      <c r="W102" s="175"/>
      <c r="X102" s="164"/>
    </row>
    <row r="103" spans="1:24" ht="15">
      <c r="A103" s="207" t="s">
        <v>293</v>
      </c>
      <c r="B103" s="208" t="s">
        <v>271</v>
      </c>
      <c r="C103" s="173"/>
      <c r="D103" s="173"/>
      <c r="E103" s="173"/>
      <c r="F103" s="173"/>
      <c r="G103" s="173"/>
      <c r="H103" s="173"/>
      <c r="I103" s="173"/>
      <c r="J103" s="173"/>
      <c r="K103" s="173"/>
      <c r="L103" s="173"/>
      <c r="M103" s="173"/>
      <c r="N103" s="174"/>
      <c r="O103" s="174"/>
      <c r="P103" s="174"/>
      <c r="Q103" s="174"/>
      <c r="R103" s="174"/>
      <c r="S103" s="174"/>
      <c r="T103" s="174"/>
      <c r="U103" s="174"/>
      <c r="V103" s="174"/>
      <c r="W103" s="175"/>
      <c r="X103" s="164"/>
    </row>
    <row r="104" spans="1:24" ht="15">
      <c r="A104" s="207" t="s">
        <v>294</v>
      </c>
      <c r="B104" s="208" t="s">
        <v>271</v>
      </c>
      <c r="C104" s="173"/>
      <c r="D104" s="173"/>
      <c r="E104" s="173"/>
      <c r="F104" s="173"/>
      <c r="G104" s="173"/>
      <c r="H104" s="173"/>
      <c r="I104" s="173"/>
      <c r="J104" s="173"/>
      <c r="K104" s="173"/>
      <c r="L104" s="173"/>
      <c r="M104" s="173"/>
      <c r="N104" s="174"/>
      <c r="O104" s="174"/>
      <c r="P104" s="174"/>
      <c r="Q104" s="174"/>
      <c r="R104" s="174"/>
      <c r="S104" s="174"/>
      <c r="T104" s="174"/>
      <c r="U104" s="174"/>
      <c r="V104" s="174"/>
      <c r="W104" s="175"/>
      <c r="X104" s="164"/>
    </row>
    <row r="105" spans="1:24" ht="15">
      <c r="A105" s="202" t="s">
        <v>295</v>
      </c>
      <c r="B105" s="208"/>
      <c r="C105" s="173"/>
      <c r="D105" s="173"/>
      <c r="E105" s="173"/>
      <c r="F105" s="173"/>
      <c r="G105" s="173"/>
      <c r="H105" s="173"/>
      <c r="I105" s="173"/>
      <c r="J105" s="173"/>
      <c r="K105" s="173"/>
      <c r="L105" s="173"/>
      <c r="M105" s="173"/>
      <c r="N105" s="174"/>
      <c r="O105" s="174"/>
      <c r="P105" s="174"/>
      <c r="Q105" s="174"/>
      <c r="R105" s="174"/>
      <c r="S105" s="174"/>
      <c r="T105" s="174"/>
      <c r="U105" s="174"/>
      <c r="V105" s="174"/>
      <c r="W105" s="175"/>
      <c r="X105" s="164"/>
    </row>
    <row r="106" spans="1:24" ht="15">
      <c r="A106" s="207" t="s">
        <v>296</v>
      </c>
      <c r="B106" s="208" t="s">
        <v>271</v>
      </c>
      <c r="C106" s="173"/>
      <c r="D106" s="173"/>
      <c r="E106" s="173"/>
      <c r="F106" s="173"/>
      <c r="G106" s="173"/>
      <c r="H106" s="173"/>
      <c r="I106" s="173"/>
      <c r="J106" s="173"/>
      <c r="K106" s="173"/>
      <c r="L106" s="173"/>
      <c r="M106" s="173"/>
      <c r="N106" s="174"/>
      <c r="O106" s="174"/>
      <c r="P106" s="174"/>
      <c r="Q106" s="174"/>
      <c r="R106" s="174"/>
      <c r="S106" s="174"/>
      <c r="T106" s="174"/>
      <c r="U106" s="174"/>
      <c r="V106" s="174"/>
      <c r="W106" s="175"/>
      <c r="X106" s="164"/>
    </row>
    <row r="107" spans="1:24" s="212" customFormat="1" ht="15">
      <c r="A107" s="209" t="s">
        <v>297</v>
      </c>
      <c r="B107" s="210"/>
      <c r="C107" s="210"/>
      <c r="D107" s="210"/>
      <c r="E107" s="210"/>
      <c r="F107" s="210"/>
      <c r="G107" s="210"/>
      <c r="H107" s="210"/>
      <c r="I107" s="210"/>
      <c r="J107" s="210"/>
      <c r="K107" s="210"/>
      <c r="L107" s="210"/>
      <c r="M107" s="210"/>
      <c r="N107" s="141"/>
      <c r="O107" s="141"/>
      <c r="P107" s="141"/>
      <c r="Q107" s="141"/>
      <c r="R107" s="141"/>
      <c r="S107" s="141"/>
      <c r="T107" s="141"/>
      <c r="U107" s="141"/>
      <c r="V107" s="141"/>
      <c r="W107" s="141"/>
      <c r="X107" s="211"/>
    </row>
    <row r="108" spans="1:24" s="212" customFormat="1" ht="15">
      <c r="A108" s="213" t="s">
        <v>298</v>
      </c>
      <c r="B108" s="208" t="s">
        <v>299</v>
      </c>
      <c r="C108" s="173"/>
      <c r="D108" s="173"/>
      <c r="E108" s="173"/>
      <c r="F108" s="173"/>
      <c r="G108" s="173"/>
      <c r="H108" s="173"/>
      <c r="I108" s="173"/>
      <c r="J108" s="173"/>
      <c r="K108" s="173"/>
      <c r="L108" s="173"/>
      <c r="M108" s="173"/>
      <c r="N108" s="141"/>
      <c r="O108" s="141"/>
      <c r="P108" s="141"/>
      <c r="Q108" s="141"/>
      <c r="R108" s="141"/>
      <c r="S108" s="141"/>
      <c r="T108" s="141"/>
      <c r="U108" s="141"/>
      <c r="V108" s="141"/>
      <c r="W108" s="141"/>
      <c r="X108" s="211"/>
    </row>
    <row r="109" spans="1:24" ht="15">
      <c r="A109" s="214" t="s">
        <v>300</v>
      </c>
      <c r="B109" s="208" t="s">
        <v>299</v>
      </c>
      <c r="C109" s="173"/>
      <c r="D109" s="173"/>
      <c r="E109" s="173"/>
      <c r="F109" s="173"/>
      <c r="G109" s="173"/>
      <c r="H109" s="173"/>
      <c r="I109" s="173"/>
      <c r="J109" s="173"/>
      <c r="K109" s="173"/>
      <c r="L109" s="173"/>
      <c r="M109" s="173"/>
      <c r="N109" s="11"/>
      <c r="O109" s="11"/>
      <c r="P109" s="11"/>
      <c r="Q109" s="11"/>
      <c r="R109" s="11"/>
      <c r="S109" s="11"/>
      <c r="T109" s="11"/>
      <c r="U109" s="11"/>
      <c r="V109" s="11"/>
      <c r="W109" s="11"/>
      <c r="X109" s="164"/>
    </row>
    <row r="110" spans="1:24" ht="15">
      <c r="A110" s="213" t="s">
        <v>301</v>
      </c>
      <c r="B110" s="215"/>
      <c r="C110" s="215"/>
      <c r="D110" s="215"/>
      <c r="E110" s="215"/>
      <c r="F110" s="215"/>
      <c r="G110" s="215"/>
      <c r="H110" s="215"/>
      <c r="I110" s="215"/>
      <c r="J110" s="215"/>
      <c r="K110" s="215"/>
      <c r="L110" s="215"/>
      <c r="M110" s="216"/>
      <c r="N110" s="11"/>
      <c r="O110" s="11"/>
      <c r="P110" s="11"/>
      <c r="Q110" s="11"/>
      <c r="R110" s="11"/>
      <c r="S110" s="11"/>
      <c r="T110" s="11"/>
      <c r="U110" s="11"/>
      <c r="V110" s="11"/>
      <c r="W110" s="11"/>
      <c r="X110" s="164"/>
    </row>
    <row r="112" spans="1:12" ht="15">
      <c r="A112" s="217" t="s">
        <v>32</v>
      </c>
      <c r="B112" s="218"/>
      <c r="C112" s="218"/>
      <c r="D112" s="218"/>
      <c r="E112" s="218"/>
      <c r="F112" s="218"/>
      <c r="G112" s="218"/>
      <c r="H112" s="218"/>
      <c r="I112" s="218"/>
      <c r="J112" s="218"/>
      <c r="K112" s="218"/>
      <c r="L112" s="218"/>
    </row>
    <row r="113" spans="1:13" ht="12.75">
      <c r="A113" s="344" t="s">
        <v>306</v>
      </c>
      <c r="B113" s="344"/>
      <c r="C113" s="344"/>
      <c r="D113" s="344"/>
      <c r="E113" s="344"/>
      <c r="F113" s="344"/>
      <c r="G113" s="344"/>
      <c r="H113" s="344"/>
      <c r="I113" s="344"/>
      <c r="J113" s="344"/>
      <c r="K113" s="344"/>
      <c r="L113" s="344"/>
      <c r="M113" s="344"/>
    </row>
    <row r="114" spans="1:13" ht="57" customHeight="1">
      <c r="A114" s="344" t="s">
        <v>308</v>
      </c>
      <c r="B114" s="344"/>
      <c r="C114" s="344"/>
      <c r="D114" s="344"/>
      <c r="E114" s="344"/>
      <c r="F114" s="344"/>
      <c r="G114" s="344"/>
      <c r="H114" s="344"/>
      <c r="I114" s="344"/>
      <c r="J114" s="344"/>
      <c r="K114" s="344"/>
      <c r="L114" s="344"/>
      <c r="M114" s="344"/>
    </row>
    <row r="115" spans="1:12" ht="12.75">
      <c r="A115" s="137" t="s">
        <v>302</v>
      </c>
      <c r="B115" s="12"/>
      <c r="C115" s="12"/>
      <c r="D115" s="12"/>
      <c r="E115" s="12"/>
      <c r="F115" s="12"/>
      <c r="G115" s="12"/>
      <c r="H115" s="12"/>
      <c r="I115" s="12"/>
      <c r="J115" s="12"/>
      <c r="K115" s="12"/>
      <c r="L115" s="12"/>
    </row>
    <row r="116" spans="1:19" ht="33" customHeight="1">
      <c r="A116" s="344" t="s">
        <v>303</v>
      </c>
      <c r="B116" s="344"/>
      <c r="C116" s="344"/>
      <c r="D116" s="344"/>
      <c r="E116" s="344"/>
      <c r="F116" s="344"/>
      <c r="G116" s="344"/>
      <c r="H116" s="344"/>
      <c r="I116" s="344"/>
      <c r="J116" s="344"/>
      <c r="K116" s="344"/>
      <c r="L116" s="344"/>
      <c r="M116" s="344"/>
      <c r="N116" s="219"/>
      <c r="O116" s="219"/>
      <c r="P116" s="219"/>
      <c r="Q116" s="219"/>
      <c r="R116" s="219"/>
      <c r="S116" s="219"/>
    </row>
    <row r="117" spans="1:19" ht="30" customHeight="1">
      <c r="A117" s="344" t="s">
        <v>304</v>
      </c>
      <c r="B117" s="344"/>
      <c r="C117" s="344"/>
      <c r="D117" s="344"/>
      <c r="E117" s="344"/>
      <c r="F117" s="344"/>
      <c r="G117" s="344"/>
      <c r="H117" s="344"/>
      <c r="I117" s="344"/>
      <c r="J117" s="344"/>
      <c r="K117" s="344"/>
      <c r="L117" s="344"/>
      <c r="M117" s="344"/>
      <c r="N117" s="220"/>
      <c r="O117" s="219"/>
      <c r="P117" s="219"/>
      <c r="Q117" s="219"/>
      <c r="R117" s="219"/>
      <c r="S117" s="219"/>
    </row>
    <row r="118" spans="1:19" ht="13.5" customHeight="1">
      <c r="A118" s="344" t="s">
        <v>305</v>
      </c>
      <c r="B118" s="344"/>
      <c r="C118" s="344"/>
      <c r="D118" s="344"/>
      <c r="E118" s="344"/>
      <c r="F118" s="344"/>
      <c r="G118" s="344"/>
      <c r="H118" s="344"/>
      <c r="I118" s="344"/>
      <c r="J118" s="344"/>
      <c r="K118" s="344"/>
      <c r="L118" s="344"/>
      <c r="M118" s="344"/>
      <c r="N118" s="219"/>
      <c r="O118" s="219"/>
      <c r="P118" s="219"/>
      <c r="Q118" s="219"/>
      <c r="R118" s="219"/>
      <c r="S118" s="219"/>
    </row>
    <row r="119" spans="1:13" ht="24" customHeight="1">
      <c r="A119" s="344"/>
      <c r="B119" s="344"/>
      <c r="C119" s="344"/>
      <c r="D119" s="344"/>
      <c r="E119" s="344"/>
      <c r="F119" s="344"/>
      <c r="G119" s="344"/>
      <c r="H119" s="344"/>
      <c r="I119" s="344"/>
      <c r="J119" s="344"/>
      <c r="K119" s="344"/>
      <c r="L119" s="344"/>
      <c r="M119" s="344"/>
    </row>
    <row r="124" ht="12.75">
      <c r="A124" s="4"/>
    </row>
  </sheetData>
  <sheetProtection formatCells="0" formatColumns="0" formatRows="0" selectLockedCells="1"/>
  <mergeCells count="14">
    <mergeCell ref="A1:M1"/>
    <mergeCell ref="A2:C2"/>
    <mergeCell ref="D2:W2"/>
    <mergeCell ref="A3:A4"/>
    <mergeCell ref="B3:B4"/>
    <mergeCell ref="C3:C4"/>
    <mergeCell ref="A118:M119"/>
    <mergeCell ref="A114:M114"/>
    <mergeCell ref="A5:W5"/>
    <mergeCell ref="A11:W11"/>
    <mergeCell ref="A79:M79"/>
    <mergeCell ref="A113:M113"/>
    <mergeCell ref="A116:M116"/>
    <mergeCell ref="A117:M117"/>
  </mergeCells>
  <printOptions/>
  <pageMargins left="0.34" right="0.21" top="0.28" bottom="0.29" header="0.17" footer="0.17"/>
  <pageSetup horizontalDpi="600" verticalDpi="600" orientation="landscape" paperSize="9" scale="55" r:id="rId1"/>
</worksheet>
</file>

<file path=xl/worksheets/sheet6.xml><?xml version="1.0" encoding="utf-8"?>
<worksheet xmlns="http://schemas.openxmlformats.org/spreadsheetml/2006/main" xmlns:r="http://schemas.openxmlformats.org/officeDocument/2006/relationships">
  <dimension ref="A1:AA51"/>
  <sheetViews>
    <sheetView zoomScalePageLayoutView="0" workbookViewId="0" topLeftCell="A1">
      <selection activeCell="D24" sqref="D24"/>
    </sheetView>
  </sheetViews>
  <sheetFormatPr defaultColWidth="9.140625" defaultRowHeight="12.75"/>
  <cols>
    <col min="1" max="1" width="36.00390625" style="3" customWidth="1"/>
    <col min="2" max="2" width="20.7109375" style="3" customWidth="1"/>
    <col min="3" max="13" width="15.28125" style="3" customWidth="1"/>
    <col min="14" max="16384" width="9.140625" style="3" customWidth="1"/>
  </cols>
  <sheetData>
    <row r="1" spans="1:14" ht="18.75">
      <c r="A1" s="385" t="s">
        <v>86</v>
      </c>
      <c r="B1" s="385"/>
      <c r="C1" s="385"/>
      <c r="D1" s="385"/>
      <c r="E1" s="385"/>
      <c r="F1" s="385"/>
      <c r="G1" s="385"/>
      <c r="H1" s="385"/>
      <c r="I1" s="385"/>
      <c r="J1" s="385"/>
      <c r="K1" s="385"/>
      <c r="L1" s="385"/>
      <c r="M1" s="385"/>
      <c r="N1" s="59" t="s">
        <v>32</v>
      </c>
    </row>
    <row r="2" spans="1:14" ht="14.25">
      <c r="A2" s="391" t="s">
        <v>180</v>
      </c>
      <c r="B2" s="392"/>
      <c r="C2" s="393"/>
      <c r="D2" s="386" t="s">
        <v>29</v>
      </c>
      <c r="E2" s="387"/>
      <c r="F2" s="387"/>
      <c r="G2" s="387"/>
      <c r="H2" s="387"/>
      <c r="I2" s="387"/>
      <c r="J2" s="387"/>
      <c r="K2" s="387"/>
      <c r="L2" s="387"/>
      <c r="M2" s="387"/>
      <c r="N2" s="60" t="s">
        <v>107</v>
      </c>
    </row>
    <row r="3" spans="1:14" ht="13.5" customHeight="1">
      <c r="A3" s="388" t="s">
        <v>45</v>
      </c>
      <c r="B3" s="390" t="s">
        <v>78</v>
      </c>
      <c r="C3" s="390" t="s">
        <v>31</v>
      </c>
      <c r="D3" s="135">
        <f aca="true" t="shared" si="0" ref="D3:M3">D30</f>
        <v>2017</v>
      </c>
      <c r="E3" s="135">
        <f t="shared" si="0"/>
        <v>2018</v>
      </c>
      <c r="F3" s="135">
        <f t="shared" si="0"/>
        <v>2019</v>
      </c>
      <c r="G3" s="135">
        <f t="shared" si="0"/>
        <v>2020</v>
      </c>
      <c r="H3" s="135">
        <f t="shared" si="0"/>
        <v>2021</v>
      </c>
      <c r="I3" s="135">
        <f t="shared" si="0"/>
        <v>2022</v>
      </c>
      <c r="J3" s="135">
        <f t="shared" si="0"/>
        <v>2023</v>
      </c>
      <c r="K3" s="135">
        <f t="shared" si="0"/>
        <v>2024</v>
      </c>
      <c r="L3" s="135">
        <f t="shared" si="0"/>
        <v>2025</v>
      </c>
      <c r="M3" s="135">
        <f t="shared" si="0"/>
        <v>2026</v>
      </c>
      <c r="N3" s="60" t="s">
        <v>116</v>
      </c>
    </row>
    <row r="4" spans="1:13" ht="14.25">
      <c r="A4" s="389"/>
      <c r="B4" s="390"/>
      <c r="C4" s="390"/>
      <c r="D4" s="50">
        <v>1</v>
      </c>
      <c r="E4" s="50">
        <v>2</v>
      </c>
      <c r="F4" s="50">
        <v>3</v>
      </c>
      <c r="G4" s="50">
        <v>4</v>
      </c>
      <c r="H4" s="50">
        <v>5</v>
      </c>
      <c r="I4" s="50">
        <v>6</v>
      </c>
      <c r="J4" s="50">
        <v>7</v>
      </c>
      <c r="K4" s="50">
        <v>8</v>
      </c>
      <c r="L4" s="50">
        <v>9</v>
      </c>
      <c r="M4" s="50">
        <v>10</v>
      </c>
    </row>
    <row r="5" spans="1:13" ht="15">
      <c r="A5" s="30" t="s">
        <v>46</v>
      </c>
      <c r="B5" s="159"/>
      <c r="C5" s="160"/>
      <c r="D5" s="160"/>
      <c r="E5" s="160"/>
      <c r="F5" s="160"/>
      <c r="G5" s="160"/>
      <c r="H5" s="160"/>
      <c r="I5" s="160"/>
      <c r="J5" s="160"/>
      <c r="K5" s="160"/>
      <c r="L5" s="160"/>
      <c r="M5" s="160"/>
    </row>
    <row r="6" spans="1:13" ht="15" customHeight="1">
      <c r="A6" s="30" t="s">
        <v>47</v>
      </c>
      <c r="B6" s="31"/>
      <c r="C6" s="160"/>
      <c r="D6" s="160"/>
      <c r="E6" s="160"/>
      <c r="F6" s="160"/>
      <c r="G6" s="160"/>
      <c r="H6" s="160"/>
      <c r="I6" s="160"/>
      <c r="J6" s="160"/>
      <c r="K6" s="160"/>
      <c r="L6" s="160"/>
      <c r="M6" s="160"/>
    </row>
    <row r="7" spans="1:13" ht="15">
      <c r="A7" s="30" t="s">
        <v>48</v>
      </c>
      <c r="B7" s="31"/>
      <c r="C7" s="160"/>
      <c r="D7" s="160"/>
      <c r="E7" s="160"/>
      <c r="F7" s="160"/>
      <c r="G7" s="160"/>
      <c r="H7" s="160"/>
      <c r="I7" s="160"/>
      <c r="J7" s="160"/>
      <c r="K7" s="160"/>
      <c r="L7" s="160"/>
      <c r="M7" s="160"/>
    </row>
    <row r="8" spans="1:13" ht="15">
      <c r="A8" s="30" t="s">
        <v>49</v>
      </c>
      <c r="B8" s="31"/>
      <c r="C8" s="160"/>
      <c r="D8" s="160"/>
      <c r="E8" s="160"/>
      <c r="F8" s="160"/>
      <c r="G8" s="160"/>
      <c r="H8" s="160"/>
      <c r="I8" s="160"/>
      <c r="J8" s="160"/>
      <c r="K8" s="160"/>
      <c r="L8" s="160"/>
      <c r="M8" s="160"/>
    </row>
    <row r="9" spans="1:16" ht="15">
      <c r="A9" s="371" t="s">
        <v>77</v>
      </c>
      <c r="B9" s="372"/>
      <c r="C9" s="373"/>
      <c r="D9" s="361" t="s">
        <v>76</v>
      </c>
      <c r="E9" s="362"/>
      <c r="F9" s="362"/>
      <c r="G9" s="362"/>
      <c r="H9" s="362"/>
      <c r="I9" s="362"/>
      <c r="J9" s="362"/>
      <c r="K9" s="362"/>
      <c r="L9" s="362"/>
      <c r="M9" s="362"/>
      <c r="N9" s="29" t="s">
        <v>32</v>
      </c>
      <c r="O9" s="11"/>
      <c r="P9" s="11"/>
    </row>
    <row r="10" spans="1:16" ht="14.25">
      <c r="A10" s="376" t="s">
        <v>45</v>
      </c>
      <c r="B10" s="376"/>
      <c r="C10" s="376" t="s">
        <v>31</v>
      </c>
      <c r="D10" s="51">
        <f aca="true" t="shared" si="1" ref="D10:M10">D3</f>
        <v>2017</v>
      </c>
      <c r="E10" s="51">
        <f t="shared" si="1"/>
        <v>2018</v>
      </c>
      <c r="F10" s="51">
        <f t="shared" si="1"/>
        <v>2019</v>
      </c>
      <c r="G10" s="51">
        <f t="shared" si="1"/>
        <v>2020</v>
      </c>
      <c r="H10" s="51">
        <f t="shared" si="1"/>
        <v>2021</v>
      </c>
      <c r="I10" s="51">
        <f t="shared" si="1"/>
        <v>2022</v>
      </c>
      <c r="J10" s="51">
        <f t="shared" si="1"/>
        <v>2023</v>
      </c>
      <c r="K10" s="51">
        <f t="shared" si="1"/>
        <v>2024</v>
      </c>
      <c r="L10" s="51">
        <f t="shared" si="1"/>
        <v>2025</v>
      </c>
      <c r="M10" s="51">
        <f t="shared" si="1"/>
        <v>2026</v>
      </c>
      <c r="N10" s="58" t="s">
        <v>108</v>
      </c>
      <c r="O10" s="58"/>
      <c r="P10" s="58"/>
    </row>
    <row r="11" spans="1:13" ht="14.25">
      <c r="A11" s="376"/>
      <c r="B11" s="376"/>
      <c r="C11" s="376"/>
      <c r="D11" s="52">
        <v>1</v>
      </c>
      <c r="E11" s="52">
        <v>2</v>
      </c>
      <c r="F11" s="52">
        <v>3</v>
      </c>
      <c r="G11" s="52">
        <v>4</v>
      </c>
      <c r="H11" s="52">
        <v>5</v>
      </c>
      <c r="I11" s="52">
        <v>6</v>
      </c>
      <c r="J11" s="52">
        <v>7</v>
      </c>
      <c r="K11" s="52">
        <v>8</v>
      </c>
      <c r="L11" s="52">
        <v>9</v>
      </c>
      <c r="M11" s="52">
        <v>10</v>
      </c>
    </row>
    <row r="12" spans="1:13" ht="15">
      <c r="A12" s="377" t="str">
        <f>A5</f>
        <v>Proizvod 1</v>
      </c>
      <c r="B12" s="378"/>
      <c r="C12" s="32"/>
      <c r="D12" s="32"/>
      <c r="E12" s="32"/>
      <c r="F12" s="32"/>
      <c r="G12" s="32"/>
      <c r="H12" s="32"/>
      <c r="I12" s="32"/>
      <c r="J12" s="32"/>
      <c r="K12" s="32"/>
      <c r="L12" s="32"/>
      <c r="M12" s="32"/>
    </row>
    <row r="13" spans="1:13" ht="15">
      <c r="A13" s="377" t="str">
        <f>A6</f>
        <v>Proizvod 2</v>
      </c>
      <c r="B13" s="378"/>
      <c r="C13" s="32"/>
      <c r="D13" s="32"/>
      <c r="E13" s="32"/>
      <c r="F13" s="32"/>
      <c r="G13" s="32"/>
      <c r="H13" s="32"/>
      <c r="I13" s="32"/>
      <c r="J13" s="32"/>
      <c r="K13" s="32"/>
      <c r="L13" s="32"/>
      <c r="M13" s="32"/>
    </row>
    <row r="14" spans="1:13" ht="15">
      <c r="A14" s="377" t="str">
        <f>A7</f>
        <v>Proizvod 3</v>
      </c>
      <c r="B14" s="378"/>
      <c r="C14" s="32"/>
      <c r="D14" s="32"/>
      <c r="E14" s="32"/>
      <c r="F14" s="32"/>
      <c r="G14" s="32"/>
      <c r="H14" s="32"/>
      <c r="I14" s="32"/>
      <c r="J14" s="32"/>
      <c r="K14" s="32"/>
      <c r="L14" s="32"/>
      <c r="M14" s="32"/>
    </row>
    <row r="15" spans="1:13" ht="15">
      <c r="A15" s="377" t="str">
        <f>A8</f>
        <v>Proizvod 4</v>
      </c>
      <c r="B15" s="378"/>
      <c r="C15" s="32"/>
      <c r="D15" s="32"/>
      <c r="E15" s="32"/>
      <c r="F15" s="32"/>
      <c r="G15" s="32"/>
      <c r="H15" s="32"/>
      <c r="I15" s="32"/>
      <c r="J15" s="32"/>
      <c r="K15" s="32"/>
      <c r="L15" s="32"/>
      <c r="M15" s="32"/>
    </row>
    <row r="16" spans="1:26" ht="14.25">
      <c r="A16" s="381" t="s">
        <v>117</v>
      </c>
      <c r="B16" s="381"/>
      <c r="C16" s="382"/>
      <c r="D16" s="359" t="s">
        <v>37</v>
      </c>
      <c r="E16" s="360"/>
      <c r="F16" s="360"/>
      <c r="G16" s="360"/>
      <c r="H16" s="360"/>
      <c r="I16" s="360"/>
      <c r="J16" s="360"/>
      <c r="K16" s="360"/>
      <c r="L16" s="360"/>
      <c r="M16" s="360"/>
      <c r="N16" s="141" t="s">
        <v>32</v>
      </c>
      <c r="O16" s="141"/>
      <c r="P16" s="141"/>
      <c r="Q16" s="38"/>
      <c r="R16" s="38"/>
      <c r="S16" s="12"/>
      <c r="T16" s="12"/>
      <c r="U16" s="12"/>
      <c r="V16" s="12"/>
      <c r="W16" s="12"/>
      <c r="X16" s="12"/>
      <c r="Y16" s="12"/>
      <c r="Z16" s="12"/>
    </row>
    <row r="17" spans="1:26" ht="14.25" customHeight="1">
      <c r="A17" s="402" t="s">
        <v>50</v>
      </c>
      <c r="B17" s="403"/>
      <c r="C17" s="369" t="s">
        <v>31</v>
      </c>
      <c r="D17" s="134">
        <f aca="true" t="shared" si="2" ref="D17:M17">D10</f>
        <v>2017</v>
      </c>
      <c r="E17" s="134">
        <f t="shared" si="2"/>
        <v>2018</v>
      </c>
      <c r="F17" s="134">
        <f t="shared" si="2"/>
        <v>2019</v>
      </c>
      <c r="G17" s="134">
        <f t="shared" si="2"/>
        <v>2020</v>
      </c>
      <c r="H17" s="134">
        <f t="shared" si="2"/>
        <v>2021</v>
      </c>
      <c r="I17" s="134">
        <f t="shared" si="2"/>
        <v>2022</v>
      </c>
      <c r="J17" s="134">
        <f t="shared" si="2"/>
        <v>2023</v>
      </c>
      <c r="K17" s="134">
        <f t="shared" si="2"/>
        <v>2024</v>
      </c>
      <c r="L17" s="134">
        <f t="shared" si="2"/>
        <v>2025</v>
      </c>
      <c r="M17" s="134">
        <f t="shared" si="2"/>
        <v>2026</v>
      </c>
      <c r="N17" s="142" t="s">
        <v>194</v>
      </c>
      <c r="O17" s="140"/>
      <c r="P17" s="140"/>
      <c r="Q17" s="140"/>
      <c r="R17" s="140"/>
      <c r="S17" s="140"/>
      <c r="T17" s="140"/>
      <c r="U17" s="140"/>
      <c r="V17" s="140"/>
      <c r="W17" s="140"/>
      <c r="X17" s="140"/>
      <c r="Y17" s="140"/>
      <c r="Z17" s="140"/>
    </row>
    <row r="18" spans="1:26" ht="14.25" customHeight="1">
      <c r="A18" s="404"/>
      <c r="B18" s="405"/>
      <c r="C18" s="370"/>
      <c r="D18" s="134">
        <v>1</v>
      </c>
      <c r="E18" s="134">
        <v>2</v>
      </c>
      <c r="F18" s="134">
        <v>3</v>
      </c>
      <c r="G18" s="134">
        <v>4</v>
      </c>
      <c r="H18" s="134">
        <v>5</v>
      </c>
      <c r="I18" s="134">
        <v>6</v>
      </c>
      <c r="J18" s="134">
        <v>7</v>
      </c>
      <c r="K18" s="134">
        <v>8</v>
      </c>
      <c r="L18" s="134">
        <v>9</v>
      </c>
      <c r="M18" s="134">
        <v>10</v>
      </c>
      <c r="N18" s="142" t="s">
        <v>189</v>
      </c>
      <c r="O18" s="139"/>
      <c r="P18" s="139"/>
      <c r="Q18" s="139"/>
      <c r="R18" s="139"/>
      <c r="S18" s="139"/>
      <c r="T18" s="139"/>
      <c r="U18" s="139"/>
      <c r="V18" s="139"/>
      <c r="W18" s="139"/>
      <c r="X18" s="139"/>
      <c r="Y18" s="139"/>
      <c r="Z18" s="139"/>
    </row>
    <row r="19" spans="1:26" ht="15" customHeight="1">
      <c r="A19" s="379" t="str">
        <f>A12</f>
        <v>Proizvod 1</v>
      </c>
      <c r="B19" s="380"/>
      <c r="C19" s="156">
        <f>C5*C12</f>
        <v>0</v>
      </c>
      <c r="D19" s="156">
        <f aca="true" t="shared" si="3" ref="D19:M19">D5*D12</f>
        <v>0</v>
      </c>
      <c r="E19" s="156">
        <f t="shared" si="3"/>
        <v>0</v>
      </c>
      <c r="F19" s="156">
        <f t="shared" si="3"/>
        <v>0</v>
      </c>
      <c r="G19" s="156">
        <f t="shared" si="3"/>
        <v>0</v>
      </c>
      <c r="H19" s="156">
        <f t="shared" si="3"/>
        <v>0</v>
      </c>
      <c r="I19" s="156">
        <f t="shared" si="3"/>
        <v>0</v>
      </c>
      <c r="J19" s="156">
        <f t="shared" si="3"/>
        <v>0</v>
      </c>
      <c r="K19" s="156">
        <f t="shared" si="3"/>
        <v>0</v>
      </c>
      <c r="L19" s="156">
        <f t="shared" si="3"/>
        <v>0</v>
      </c>
      <c r="M19" s="156">
        <f t="shared" si="3"/>
        <v>0</v>
      </c>
      <c r="N19" s="143" t="s">
        <v>190</v>
      </c>
      <c r="O19" s="136"/>
      <c r="P19" s="136"/>
      <c r="Q19" s="136"/>
      <c r="R19" s="136"/>
      <c r="S19" s="136"/>
      <c r="T19" s="136"/>
      <c r="U19" s="136"/>
      <c r="V19" s="136"/>
      <c r="W19" s="136"/>
      <c r="X19" s="136"/>
      <c r="Y19" s="136"/>
      <c r="Z19" s="136"/>
    </row>
    <row r="20" spans="1:14" ht="15">
      <c r="A20" s="379" t="str">
        <f>A13</f>
        <v>Proizvod 2</v>
      </c>
      <c r="B20" s="380"/>
      <c r="C20" s="156">
        <f aca="true" t="shared" si="4" ref="C20:M22">C6*C13</f>
        <v>0</v>
      </c>
      <c r="D20" s="156">
        <f t="shared" si="4"/>
        <v>0</v>
      </c>
      <c r="E20" s="156">
        <f t="shared" si="4"/>
        <v>0</v>
      </c>
      <c r="F20" s="156">
        <f t="shared" si="4"/>
        <v>0</v>
      </c>
      <c r="G20" s="156">
        <f t="shared" si="4"/>
        <v>0</v>
      </c>
      <c r="H20" s="156">
        <f t="shared" si="4"/>
        <v>0</v>
      </c>
      <c r="I20" s="156">
        <f t="shared" si="4"/>
        <v>0</v>
      </c>
      <c r="J20" s="156">
        <f t="shared" si="4"/>
        <v>0</v>
      </c>
      <c r="K20" s="156">
        <f t="shared" si="4"/>
        <v>0</v>
      </c>
      <c r="L20" s="156">
        <f t="shared" si="4"/>
        <v>0</v>
      </c>
      <c r="M20" s="156">
        <f t="shared" si="4"/>
        <v>0</v>
      </c>
      <c r="N20" s="137"/>
    </row>
    <row r="21" spans="1:13" ht="15">
      <c r="A21" s="379" t="str">
        <f>A14</f>
        <v>Proizvod 3</v>
      </c>
      <c r="B21" s="380"/>
      <c r="C21" s="156">
        <f t="shared" si="4"/>
        <v>0</v>
      </c>
      <c r="D21" s="156">
        <f t="shared" si="4"/>
        <v>0</v>
      </c>
      <c r="E21" s="156">
        <f t="shared" si="4"/>
        <v>0</v>
      </c>
      <c r="F21" s="156">
        <f t="shared" si="4"/>
        <v>0</v>
      </c>
      <c r="G21" s="156">
        <f t="shared" si="4"/>
        <v>0</v>
      </c>
      <c r="H21" s="156">
        <f t="shared" si="4"/>
        <v>0</v>
      </c>
      <c r="I21" s="156">
        <f t="shared" si="4"/>
        <v>0</v>
      </c>
      <c r="J21" s="156">
        <f t="shared" si="4"/>
        <v>0</v>
      </c>
      <c r="K21" s="156">
        <f t="shared" si="4"/>
        <v>0</v>
      </c>
      <c r="L21" s="156">
        <f t="shared" si="4"/>
        <v>0</v>
      </c>
      <c r="M21" s="156">
        <f t="shared" si="4"/>
        <v>0</v>
      </c>
    </row>
    <row r="22" spans="1:13" ht="15">
      <c r="A22" s="379" t="str">
        <f>A15</f>
        <v>Proizvod 4</v>
      </c>
      <c r="B22" s="380"/>
      <c r="C22" s="156">
        <f t="shared" si="4"/>
        <v>0</v>
      </c>
      <c r="D22" s="156">
        <f t="shared" si="4"/>
        <v>0</v>
      </c>
      <c r="E22" s="156">
        <f t="shared" si="4"/>
        <v>0</v>
      </c>
      <c r="F22" s="156">
        <f t="shared" si="4"/>
        <v>0</v>
      </c>
      <c r="G22" s="156">
        <f t="shared" si="4"/>
        <v>0</v>
      </c>
      <c r="H22" s="156">
        <f t="shared" si="4"/>
        <v>0</v>
      </c>
      <c r="I22" s="156">
        <f t="shared" si="4"/>
        <v>0</v>
      </c>
      <c r="J22" s="156">
        <f t="shared" si="4"/>
        <v>0</v>
      </c>
      <c r="K22" s="156">
        <f t="shared" si="4"/>
        <v>0</v>
      </c>
      <c r="L22" s="156">
        <f t="shared" si="4"/>
        <v>0</v>
      </c>
      <c r="M22" s="156">
        <f t="shared" si="4"/>
        <v>0</v>
      </c>
    </row>
    <row r="23" spans="1:13" ht="18">
      <c r="A23" s="383" t="s">
        <v>191</v>
      </c>
      <c r="B23" s="384"/>
      <c r="C23" s="157"/>
      <c r="D23" s="157"/>
      <c r="E23" s="157"/>
      <c r="F23" s="157"/>
      <c r="G23" s="157"/>
      <c r="H23" s="157"/>
      <c r="I23" s="157"/>
      <c r="J23" s="157"/>
      <c r="K23" s="157"/>
      <c r="L23" s="157"/>
      <c r="M23" s="157"/>
    </row>
    <row r="24" spans="1:13" ht="18">
      <c r="A24" s="374" t="s">
        <v>192</v>
      </c>
      <c r="B24" s="375"/>
      <c r="C24" s="158"/>
      <c r="D24" s="61"/>
      <c r="E24" s="61"/>
      <c r="F24" s="61"/>
      <c r="G24" s="61"/>
      <c r="H24" s="61"/>
      <c r="I24" s="61"/>
      <c r="J24" s="61"/>
      <c r="K24" s="61"/>
      <c r="L24" s="61"/>
      <c r="M24" s="61"/>
    </row>
    <row r="25" spans="1:13" ht="13.5" customHeight="1">
      <c r="A25" s="374" t="s">
        <v>193</v>
      </c>
      <c r="B25" s="375"/>
      <c r="C25" s="161"/>
      <c r="D25" s="161"/>
      <c r="E25" s="161"/>
      <c r="F25" s="161"/>
      <c r="G25" s="161"/>
      <c r="H25" s="161"/>
      <c r="I25" s="161"/>
      <c r="J25" s="161"/>
      <c r="K25" s="161"/>
      <c r="L25" s="161"/>
      <c r="M25" s="161"/>
    </row>
    <row r="26" spans="1:13" ht="14.25">
      <c r="A26" s="374" t="s">
        <v>188</v>
      </c>
      <c r="B26" s="375"/>
      <c r="C26" s="53">
        <f aca="true" t="shared" si="5" ref="C26:M26">SUM(C19:C25)</f>
        <v>0</v>
      </c>
      <c r="D26" s="53">
        <f t="shared" si="5"/>
        <v>0</v>
      </c>
      <c r="E26" s="53">
        <f t="shared" si="5"/>
        <v>0</v>
      </c>
      <c r="F26" s="53">
        <f t="shared" si="5"/>
        <v>0</v>
      </c>
      <c r="G26" s="53">
        <f t="shared" si="5"/>
        <v>0</v>
      </c>
      <c r="H26" s="53">
        <f t="shared" si="5"/>
        <v>0</v>
      </c>
      <c r="I26" s="53">
        <f t="shared" si="5"/>
        <v>0</v>
      </c>
      <c r="J26" s="53">
        <f t="shared" si="5"/>
        <v>0</v>
      </c>
      <c r="K26" s="53">
        <f t="shared" si="5"/>
        <v>0</v>
      </c>
      <c r="L26" s="53">
        <f t="shared" si="5"/>
        <v>0</v>
      </c>
      <c r="M26" s="53">
        <f t="shared" si="5"/>
        <v>0</v>
      </c>
    </row>
    <row r="27" spans="1:13" ht="14.25">
      <c r="A27" s="141"/>
      <c r="B27" s="141"/>
      <c r="C27" s="141"/>
      <c r="D27" s="38"/>
      <c r="E27" s="38"/>
      <c r="F27" s="12"/>
      <c r="G27" s="12"/>
      <c r="H27" s="12"/>
      <c r="I27" s="12"/>
      <c r="J27" s="12"/>
      <c r="K27" s="12"/>
      <c r="L27" s="12"/>
      <c r="M27" s="12"/>
    </row>
    <row r="28" spans="1:13" ht="15.75">
      <c r="A28" s="140"/>
      <c r="B28" s="140"/>
      <c r="C28" s="140"/>
      <c r="D28" s="140"/>
      <c r="E28" s="140"/>
      <c r="F28" s="140"/>
      <c r="G28" s="140"/>
      <c r="H28" s="140"/>
      <c r="I28" s="140"/>
      <c r="J28" s="140"/>
      <c r="K28" s="140"/>
      <c r="L28" s="140"/>
      <c r="M28" s="140"/>
    </row>
    <row r="29" spans="1:22" ht="18.75">
      <c r="A29" s="364" t="s">
        <v>115</v>
      </c>
      <c r="B29" s="364"/>
      <c r="C29" s="364"/>
      <c r="D29" s="367" t="s">
        <v>37</v>
      </c>
      <c r="E29" s="368"/>
      <c r="F29" s="368"/>
      <c r="G29" s="368"/>
      <c r="H29" s="368"/>
      <c r="I29" s="368"/>
      <c r="J29" s="368"/>
      <c r="K29" s="368"/>
      <c r="L29" s="368"/>
      <c r="M29" s="368"/>
      <c r="N29" s="29" t="s">
        <v>32</v>
      </c>
      <c r="O29" s="11"/>
      <c r="P29" s="11"/>
      <c r="Q29" s="11"/>
      <c r="R29" s="11"/>
      <c r="S29" s="11"/>
      <c r="T29" s="11"/>
      <c r="U29" s="11"/>
      <c r="V29" s="11"/>
    </row>
    <row r="30" spans="1:27" ht="14.25" customHeight="1">
      <c r="A30" s="396" t="s">
        <v>38</v>
      </c>
      <c r="B30" s="397"/>
      <c r="C30" s="369" t="s">
        <v>31</v>
      </c>
      <c r="D30" s="45">
        <f>'Ulaganja i aktivnosti'!C3</f>
        <v>2017</v>
      </c>
      <c r="E30" s="45">
        <f>D30+1</f>
        <v>2018</v>
      </c>
      <c r="F30" s="57">
        <f aca="true" t="shared" si="6" ref="F30:M30">E30+1</f>
        <v>2019</v>
      </c>
      <c r="G30" s="57">
        <f t="shared" si="6"/>
        <v>2020</v>
      </c>
      <c r="H30" s="57">
        <f t="shared" si="6"/>
        <v>2021</v>
      </c>
      <c r="I30" s="57">
        <f t="shared" si="6"/>
        <v>2022</v>
      </c>
      <c r="J30" s="57">
        <f t="shared" si="6"/>
        <v>2023</v>
      </c>
      <c r="K30" s="57">
        <f t="shared" si="6"/>
        <v>2024</v>
      </c>
      <c r="L30" s="57">
        <f t="shared" si="6"/>
        <v>2025</v>
      </c>
      <c r="M30" s="57">
        <f t="shared" si="6"/>
        <v>2026</v>
      </c>
      <c r="N30" s="357" t="s">
        <v>170</v>
      </c>
      <c r="O30" s="344"/>
      <c r="P30" s="344"/>
      <c r="Q30" s="344"/>
      <c r="R30" s="344"/>
      <c r="S30" s="344"/>
      <c r="T30" s="344"/>
      <c r="U30" s="344"/>
      <c r="V30" s="344"/>
      <c r="W30" s="344"/>
      <c r="X30" s="344"/>
      <c r="Y30" s="344"/>
      <c r="Z30" s="344"/>
      <c r="AA30" s="344"/>
    </row>
    <row r="31" spans="1:27" ht="14.25" customHeight="1">
      <c r="A31" s="398"/>
      <c r="B31" s="399"/>
      <c r="C31" s="370"/>
      <c r="D31" s="45">
        <v>1</v>
      </c>
      <c r="E31" s="45">
        <v>2</v>
      </c>
      <c r="F31" s="45">
        <v>3</v>
      </c>
      <c r="G31" s="45">
        <v>4</v>
      </c>
      <c r="H31" s="45">
        <v>5</v>
      </c>
      <c r="I31" s="45">
        <v>6</v>
      </c>
      <c r="J31" s="45">
        <v>7</v>
      </c>
      <c r="K31" s="45">
        <v>8</v>
      </c>
      <c r="L31" s="45">
        <v>9</v>
      </c>
      <c r="M31" s="45">
        <v>10</v>
      </c>
      <c r="N31" s="357"/>
      <c r="O31" s="344"/>
      <c r="P31" s="344"/>
      <c r="Q31" s="344"/>
      <c r="R31" s="344"/>
      <c r="S31" s="344"/>
      <c r="T31" s="344"/>
      <c r="U31" s="344"/>
      <c r="V31" s="344"/>
      <c r="W31" s="344"/>
      <c r="X31" s="344"/>
      <c r="Y31" s="344"/>
      <c r="Z31" s="344"/>
      <c r="AA31" s="344"/>
    </row>
    <row r="32" spans="1:27" ht="15">
      <c r="A32" s="394" t="s">
        <v>33</v>
      </c>
      <c r="B32" s="395"/>
      <c r="C32" s="161"/>
      <c r="D32" s="161"/>
      <c r="E32" s="161"/>
      <c r="F32" s="161"/>
      <c r="G32" s="161"/>
      <c r="H32" s="161"/>
      <c r="I32" s="161"/>
      <c r="J32" s="161"/>
      <c r="K32" s="161"/>
      <c r="L32" s="161"/>
      <c r="M32" s="161"/>
      <c r="N32" s="357"/>
      <c r="O32" s="344"/>
      <c r="P32" s="344"/>
      <c r="Q32" s="344"/>
      <c r="R32" s="344"/>
      <c r="S32" s="344"/>
      <c r="T32" s="344"/>
      <c r="U32" s="344"/>
      <c r="V32" s="344"/>
      <c r="W32" s="344"/>
      <c r="X32" s="344"/>
      <c r="Y32" s="344"/>
      <c r="Z32" s="344"/>
      <c r="AA32" s="344"/>
    </row>
    <row r="33" spans="1:27" ht="13.5" customHeight="1">
      <c r="A33" s="394" t="s">
        <v>34</v>
      </c>
      <c r="B33" s="395"/>
      <c r="C33" s="161"/>
      <c r="D33" s="161"/>
      <c r="E33" s="161"/>
      <c r="F33" s="161"/>
      <c r="G33" s="161"/>
      <c r="H33" s="161"/>
      <c r="I33" s="161"/>
      <c r="J33" s="161"/>
      <c r="K33" s="161"/>
      <c r="L33" s="161"/>
      <c r="M33" s="161"/>
      <c r="N33" s="357"/>
      <c r="O33" s="344"/>
      <c r="P33" s="344"/>
      <c r="Q33" s="344"/>
      <c r="R33" s="344"/>
      <c r="S33" s="344"/>
      <c r="T33" s="344"/>
      <c r="U33" s="344"/>
      <c r="V33" s="344"/>
      <c r="W33" s="344"/>
      <c r="X33" s="344"/>
      <c r="Y33" s="344"/>
      <c r="Z33" s="344"/>
      <c r="AA33" s="344"/>
    </row>
    <row r="34" spans="1:27" ht="15">
      <c r="A34" s="394" t="s">
        <v>35</v>
      </c>
      <c r="B34" s="395"/>
      <c r="C34" s="161"/>
      <c r="D34" s="161"/>
      <c r="E34" s="161"/>
      <c r="F34" s="161"/>
      <c r="G34" s="161"/>
      <c r="H34" s="161"/>
      <c r="I34" s="161"/>
      <c r="J34" s="161"/>
      <c r="K34" s="161"/>
      <c r="L34" s="161"/>
      <c r="M34" s="161"/>
      <c r="N34" s="357"/>
      <c r="O34" s="344"/>
      <c r="P34" s="344"/>
      <c r="Q34" s="344"/>
      <c r="R34" s="344"/>
      <c r="S34" s="344"/>
      <c r="T34" s="344"/>
      <c r="U34" s="344"/>
      <c r="V34" s="344"/>
      <c r="W34" s="344"/>
      <c r="X34" s="344"/>
      <c r="Y34" s="344"/>
      <c r="Z34" s="344"/>
      <c r="AA34" s="344"/>
    </row>
    <row r="35" spans="1:27" ht="13.5" customHeight="1">
      <c r="A35" s="394" t="s">
        <v>36</v>
      </c>
      <c r="B35" s="395"/>
      <c r="C35" s="161"/>
      <c r="D35" s="161"/>
      <c r="E35" s="161"/>
      <c r="F35" s="161"/>
      <c r="G35" s="161"/>
      <c r="H35" s="161"/>
      <c r="I35" s="161"/>
      <c r="J35" s="161"/>
      <c r="K35" s="161"/>
      <c r="L35" s="161"/>
      <c r="M35" s="161"/>
      <c r="N35" s="357" t="s">
        <v>187</v>
      </c>
      <c r="O35" s="358"/>
      <c r="P35" s="358"/>
      <c r="Q35" s="358"/>
      <c r="R35" s="358"/>
      <c r="S35" s="358"/>
      <c r="T35" s="358"/>
      <c r="U35" s="358"/>
      <c r="V35" s="358"/>
      <c r="W35" s="358"/>
      <c r="X35" s="358"/>
      <c r="Y35" s="358"/>
      <c r="Z35" s="358"/>
      <c r="AA35" s="358"/>
    </row>
    <row r="36" spans="1:27" ht="15">
      <c r="A36" s="394" t="s">
        <v>112</v>
      </c>
      <c r="B36" s="395"/>
      <c r="C36" s="161"/>
      <c r="D36" s="161"/>
      <c r="E36" s="161"/>
      <c r="F36" s="161"/>
      <c r="G36" s="161"/>
      <c r="H36" s="161"/>
      <c r="I36" s="161"/>
      <c r="J36" s="161"/>
      <c r="K36" s="161"/>
      <c r="L36" s="161"/>
      <c r="M36" s="161"/>
      <c r="N36" s="357"/>
      <c r="O36" s="358"/>
      <c r="P36" s="358"/>
      <c r="Q36" s="358"/>
      <c r="R36" s="358"/>
      <c r="S36" s="358"/>
      <c r="T36" s="358"/>
      <c r="U36" s="358"/>
      <c r="V36" s="358"/>
      <c r="W36" s="358"/>
      <c r="X36" s="358"/>
      <c r="Y36" s="358"/>
      <c r="Z36" s="358"/>
      <c r="AA36" s="358"/>
    </row>
    <row r="37" spans="1:25" ht="15">
      <c r="A37" s="394" t="s">
        <v>113</v>
      </c>
      <c r="B37" s="395"/>
      <c r="C37" s="161"/>
      <c r="D37" s="161"/>
      <c r="E37" s="161"/>
      <c r="F37" s="161"/>
      <c r="G37" s="161"/>
      <c r="H37" s="161"/>
      <c r="I37" s="161"/>
      <c r="J37" s="161"/>
      <c r="K37" s="161"/>
      <c r="L37" s="161"/>
      <c r="M37" s="161"/>
      <c r="N37" s="358"/>
      <c r="O37" s="358"/>
      <c r="P37" s="358"/>
      <c r="Q37" s="358"/>
      <c r="R37" s="358"/>
      <c r="S37" s="358"/>
      <c r="T37" s="358"/>
      <c r="U37" s="358"/>
      <c r="V37" s="358"/>
      <c r="W37" s="358"/>
      <c r="X37" s="358"/>
      <c r="Y37" s="358"/>
    </row>
    <row r="38" spans="1:13" ht="15">
      <c r="A38" s="394" t="s">
        <v>114</v>
      </c>
      <c r="B38" s="395"/>
      <c r="C38" s="161"/>
      <c r="D38" s="161"/>
      <c r="E38" s="161"/>
      <c r="F38" s="161"/>
      <c r="G38" s="161"/>
      <c r="H38" s="161"/>
      <c r="I38" s="161"/>
      <c r="J38" s="161"/>
      <c r="K38" s="161"/>
      <c r="L38" s="161"/>
      <c r="M38" s="161"/>
    </row>
    <row r="39" spans="1:13" ht="14.25">
      <c r="A39" s="374" t="s">
        <v>30</v>
      </c>
      <c r="B39" s="375"/>
      <c r="C39" s="162">
        <f>SUM(C32:C38)</f>
        <v>0</v>
      </c>
      <c r="D39" s="162">
        <f>SUM(D32:D38)</f>
        <v>0</v>
      </c>
      <c r="E39" s="162">
        <f aca="true" t="shared" si="7" ref="E39:M39">SUM(E32:E38)</f>
        <v>0</v>
      </c>
      <c r="F39" s="162">
        <f t="shared" si="7"/>
        <v>0</v>
      </c>
      <c r="G39" s="162">
        <f t="shared" si="7"/>
        <v>0</v>
      </c>
      <c r="H39" s="162">
        <f t="shared" si="7"/>
        <v>0</v>
      </c>
      <c r="I39" s="162">
        <f t="shared" si="7"/>
        <v>0</v>
      </c>
      <c r="J39" s="162">
        <f t="shared" si="7"/>
        <v>0</v>
      </c>
      <c r="K39" s="162">
        <f t="shared" si="7"/>
        <v>0</v>
      </c>
      <c r="L39" s="162">
        <f t="shared" si="7"/>
        <v>0</v>
      </c>
      <c r="M39" s="162">
        <f t="shared" si="7"/>
        <v>0</v>
      </c>
    </row>
    <row r="40" spans="1:13" ht="18.75">
      <c r="A40" s="364" t="s">
        <v>98</v>
      </c>
      <c r="B40" s="364"/>
      <c r="C40" s="364"/>
      <c r="D40" s="365" t="s">
        <v>74</v>
      </c>
      <c r="E40" s="366"/>
      <c r="F40" s="366"/>
      <c r="G40" s="366"/>
      <c r="H40" s="366"/>
      <c r="I40" s="366"/>
      <c r="J40" s="366"/>
      <c r="K40" s="366"/>
      <c r="L40" s="366"/>
      <c r="M40" s="366"/>
    </row>
    <row r="41" spans="1:14" ht="30">
      <c r="A41" s="396" t="s">
        <v>38</v>
      </c>
      <c r="B41" s="397"/>
      <c r="C41" s="363" t="s">
        <v>31</v>
      </c>
      <c r="D41" s="24">
        <f aca="true" t="shared" si="8" ref="D41:M41">D30</f>
        <v>2017</v>
      </c>
      <c r="E41" s="24">
        <f t="shared" si="8"/>
        <v>2018</v>
      </c>
      <c r="F41" s="24">
        <f t="shared" si="8"/>
        <v>2019</v>
      </c>
      <c r="G41" s="24">
        <f t="shared" si="8"/>
        <v>2020</v>
      </c>
      <c r="H41" s="24">
        <f t="shared" si="8"/>
        <v>2021</v>
      </c>
      <c r="I41" s="24">
        <f t="shared" si="8"/>
        <v>2022</v>
      </c>
      <c r="J41" s="24">
        <f t="shared" si="8"/>
        <v>2023</v>
      </c>
      <c r="K41" s="24">
        <f t="shared" si="8"/>
        <v>2024</v>
      </c>
      <c r="L41" s="24">
        <f t="shared" si="8"/>
        <v>2025</v>
      </c>
      <c r="M41" s="24">
        <f t="shared" si="8"/>
        <v>2026</v>
      </c>
      <c r="N41" s="138" t="s">
        <v>32</v>
      </c>
    </row>
    <row r="42" spans="1:14" ht="14.25">
      <c r="A42" s="398"/>
      <c r="B42" s="399"/>
      <c r="C42" s="363"/>
      <c r="D42" s="24">
        <v>1</v>
      </c>
      <c r="E42" s="24">
        <v>2</v>
      </c>
      <c r="F42" s="24">
        <v>3</v>
      </c>
      <c r="G42" s="24">
        <v>4</v>
      </c>
      <c r="H42" s="24">
        <v>5</v>
      </c>
      <c r="I42" s="24">
        <v>6</v>
      </c>
      <c r="J42" s="24">
        <v>7</v>
      </c>
      <c r="K42" s="24">
        <v>8</v>
      </c>
      <c r="L42" s="24">
        <v>9</v>
      </c>
      <c r="M42" s="24">
        <v>10</v>
      </c>
      <c r="N42" s="137" t="s">
        <v>105</v>
      </c>
    </row>
    <row r="43" spans="1:14" ht="15">
      <c r="A43" s="394" t="s">
        <v>39</v>
      </c>
      <c r="B43" s="395"/>
      <c r="C43" s="25"/>
      <c r="D43" s="25"/>
      <c r="E43" s="25"/>
      <c r="F43" s="25"/>
      <c r="G43" s="25"/>
      <c r="H43" s="25"/>
      <c r="I43" s="25"/>
      <c r="J43" s="25"/>
      <c r="K43" s="25"/>
      <c r="L43" s="25"/>
      <c r="M43" s="25"/>
      <c r="N43" s="137" t="s">
        <v>106</v>
      </c>
    </row>
    <row r="44" spans="1:13" ht="15">
      <c r="A44" s="394" t="s">
        <v>75</v>
      </c>
      <c r="B44" s="395"/>
      <c r="C44" s="26"/>
      <c r="D44" s="26"/>
      <c r="E44" s="26"/>
      <c r="F44" s="26"/>
      <c r="G44" s="26"/>
      <c r="H44" s="26"/>
      <c r="I44" s="26"/>
      <c r="J44" s="26"/>
      <c r="K44" s="26"/>
      <c r="L44" s="26"/>
      <c r="M44" s="26"/>
    </row>
    <row r="45" spans="1:13" ht="15">
      <c r="A45" s="394" t="s">
        <v>40</v>
      </c>
      <c r="B45" s="395"/>
      <c r="C45" s="25"/>
      <c r="D45" s="25"/>
      <c r="E45" s="25"/>
      <c r="F45" s="25"/>
      <c r="G45" s="25"/>
      <c r="H45" s="25"/>
      <c r="I45" s="25"/>
      <c r="J45" s="25"/>
      <c r="K45" s="25"/>
      <c r="L45" s="25"/>
      <c r="M45" s="25"/>
    </row>
    <row r="46" spans="1:13" ht="15">
      <c r="A46" s="374" t="s">
        <v>41</v>
      </c>
      <c r="B46" s="375"/>
      <c r="C46" s="27">
        <f aca="true" t="shared" si="9" ref="C46:M46">C43*C44*C45</f>
        <v>0</v>
      </c>
      <c r="D46" s="27">
        <f t="shared" si="9"/>
        <v>0</v>
      </c>
      <c r="E46" s="27">
        <f t="shared" si="9"/>
        <v>0</v>
      </c>
      <c r="F46" s="27">
        <f t="shared" si="9"/>
        <v>0</v>
      </c>
      <c r="G46" s="27">
        <f t="shared" si="9"/>
        <v>0</v>
      </c>
      <c r="H46" s="27">
        <f t="shared" si="9"/>
        <v>0</v>
      </c>
      <c r="I46" s="27">
        <f t="shared" si="9"/>
        <v>0</v>
      </c>
      <c r="J46" s="27">
        <f t="shared" si="9"/>
        <v>0</v>
      </c>
      <c r="K46" s="27">
        <f t="shared" si="9"/>
        <v>0</v>
      </c>
      <c r="L46" s="27">
        <f t="shared" si="9"/>
        <v>0</v>
      </c>
      <c r="M46" s="27">
        <f t="shared" si="9"/>
        <v>0</v>
      </c>
    </row>
    <row r="47" spans="1:13" ht="15">
      <c r="A47" s="394" t="s">
        <v>42</v>
      </c>
      <c r="B47" s="395"/>
      <c r="C47" s="25"/>
      <c r="D47" s="25"/>
      <c r="E47" s="25"/>
      <c r="F47" s="25"/>
      <c r="G47" s="25"/>
      <c r="H47" s="25"/>
      <c r="I47" s="25"/>
      <c r="J47" s="25"/>
      <c r="K47" s="25"/>
      <c r="L47" s="25"/>
      <c r="M47" s="25"/>
    </row>
    <row r="48" spans="1:13" ht="15">
      <c r="A48" s="394" t="s">
        <v>75</v>
      </c>
      <c r="B48" s="395"/>
      <c r="C48" s="26"/>
      <c r="D48" s="26"/>
      <c r="E48" s="26"/>
      <c r="F48" s="26"/>
      <c r="G48" s="26"/>
      <c r="H48" s="26"/>
      <c r="I48" s="26"/>
      <c r="J48" s="26"/>
      <c r="K48" s="26"/>
      <c r="L48" s="26"/>
      <c r="M48" s="26"/>
    </row>
    <row r="49" spans="1:13" ht="15">
      <c r="A49" s="394" t="s">
        <v>40</v>
      </c>
      <c r="B49" s="395"/>
      <c r="C49" s="25"/>
      <c r="D49" s="25"/>
      <c r="E49" s="25"/>
      <c r="F49" s="25"/>
      <c r="G49" s="25"/>
      <c r="H49" s="25"/>
      <c r="I49" s="25"/>
      <c r="J49" s="25"/>
      <c r="K49" s="25"/>
      <c r="L49" s="25"/>
      <c r="M49" s="25"/>
    </row>
    <row r="50" spans="1:13" ht="15">
      <c r="A50" s="374" t="s">
        <v>43</v>
      </c>
      <c r="B50" s="375"/>
      <c r="C50" s="27">
        <f aca="true" t="shared" si="10" ref="C50:M50">C47*C48*C49</f>
        <v>0</v>
      </c>
      <c r="D50" s="27">
        <f t="shared" si="10"/>
        <v>0</v>
      </c>
      <c r="E50" s="27">
        <f t="shared" si="10"/>
        <v>0</v>
      </c>
      <c r="F50" s="27">
        <f t="shared" si="10"/>
        <v>0</v>
      </c>
      <c r="G50" s="27">
        <f t="shared" si="10"/>
        <v>0</v>
      </c>
      <c r="H50" s="27">
        <f t="shared" si="10"/>
        <v>0</v>
      </c>
      <c r="I50" s="27">
        <f t="shared" si="10"/>
        <v>0</v>
      </c>
      <c r="J50" s="27">
        <f t="shared" si="10"/>
        <v>0</v>
      </c>
      <c r="K50" s="27">
        <f t="shared" si="10"/>
        <v>0</v>
      </c>
      <c r="L50" s="27">
        <f t="shared" si="10"/>
        <v>0</v>
      </c>
      <c r="M50" s="27">
        <f t="shared" si="10"/>
        <v>0</v>
      </c>
    </row>
    <row r="51" spans="1:13" ht="14.25">
      <c r="A51" s="400" t="s">
        <v>44</v>
      </c>
      <c r="B51" s="401"/>
      <c r="C51" s="28">
        <f aca="true" t="shared" si="11" ref="C51:M51">C46+C50</f>
        <v>0</v>
      </c>
      <c r="D51" s="28">
        <f t="shared" si="11"/>
        <v>0</v>
      </c>
      <c r="E51" s="28">
        <f t="shared" si="11"/>
        <v>0</v>
      </c>
      <c r="F51" s="28">
        <f t="shared" si="11"/>
        <v>0</v>
      </c>
      <c r="G51" s="28">
        <f t="shared" si="11"/>
        <v>0</v>
      </c>
      <c r="H51" s="28">
        <f t="shared" si="11"/>
        <v>0</v>
      </c>
      <c r="I51" s="28">
        <f t="shared" si="11"/>
        <v>0</v>
      </c>
      <c r="J51" s="28">
        <f t="shared" si="11"/>
        <v>0</v>
      </c>
      <c r="K51" s="28">
        <f t="shared" si="11"/>
        <v>0</v>
      </c>
      <c r="L51" s="28">
        <f t="shared" si="11"/>
        <v>0</v>
      </c>
      <c r="M51" s="28">
        <f t="shared" si="11"/>
        <v>0</v>
      </c>
    </row>
  </sheetData>
  <sheetProtection password="CE28" sheet="1" formatCells="0" formatColumns="0" formatRows="0"/>
  <mergeCells count="54">
    <mergeCell ref="N37:Y37"/>
    <mergeCell ref="N30:AA34"/>
    <mergeCell ref="A51:B51"/>
    <mergeCell ref="A17:B18"/>
    <mergeCell ref="C17:C18"/>
    <mergeCell ref="A19:B19"/>
    <mergeCell ref="A25:B25"/>
    <mergeCell ref="A26:B26"/>
    <mergeCell ref="A20:B20"/>
    <mergeCell ref="A45:B45"/>
    <mergeCell ref="A33:B33"/>
    <mergeCell ref="A46:B46"/>
    <mergeCell ref="A47:B47"/>
    <mergeCell ref="A34:B34"/>
    <mergeCell ref="A35:B35"/>
    <mergeCell ref="A38:B38"/>
    <mergeCell ref="A36:B36"/>
    <mergeCell ref="A37:B37"/>
    <mergeCell ref="A14:B14"/>
    <mergeCell ref="A48:B48"/>
    <mergeCell ref="A49:B49"/>
    <mergeCell ref="A50:B50"/>
    <mergeCell ref="A30:B31"/>
    <mergeCell ref="A39:B39"/>
    <mergeCell ref="A41:B42"/>
    <mergeCell ref="A43:B43"/>
    <mergeCell ref="A44:B44"/>
    <mergeCell ref="A32:B32"/>
    <mergeCell ref="A1:M1"/>
    <mergeCell ref="D2:M2"/>
    <mergeCell ref="A3:A4"/>
    <mergeCell ref="B3:B4"/>
    <mergeCell ref="C3:C4"/>
    <mergeCell ref="A2:C2"/>
    <mergeCell ref="A24:B24"/>
    <mergeCell ref="C10:C11"/>
    <mergeCell ref="A12:B12"/>
    <mergeCell ref="A13:B13"/>
    <mergeCell ref="A22:B22"/>
    <mergeCell ref="A16:C16"/>
    <mergeCell ref="A15:B15"/>
    <mergeCell ref="A21:B21"/>
    <mergeCell ref="A23:B23"/>
    <mergeCell ref="A10:B11"/>
    <mergeCell ref="N35:AA36"/>
    <mergeCell ref="D16:M16"/>
    <mergeCell ref="D9:M9"/>
    <mergeCell ref="C41:C42"/>
    <mergeCell ref="A40:C40"/>
    <mergeCell ref="D40:M40"/>
    <mergeCell ref="A29:C29"/>
    <mergeCell ref="D29:M29"/>
    <mergeCell ref="C30:C31"/>
    <mergeCell ref="A9:C9"/>
  </mergeCells>
  <printOptions/>
  <pageMargins left="0.17" right="0.25" top="0.41" bottom="0.25" header="0.17" footer="0.18"/>
  <pageSetup horizontalDpi="600" verticalDpi="600" orientation="landscape" paperSize="9" scale="71" r:id="rId3"/>
  <legacyDrawing r:id="rId2"/>
</worksheet>
</file>

<file path=xl/worksheets/sheet7.xml><?xml version="1.0" encoding="utf-8"?>
<worksheet xmlns="http://schemas.openxmlformats.org/spreadsheetml/2006/main" xmlns:r="http://schemas.openxmlformats.org/officeDocument/2006/relationships">
  <dimension ref="A1:Q34"/>
  <sheetViews>
    <sheetView zoomScalePageLayoutView="0" workbookViewId="0" topLeftCell="A1">
      <selection activeCell="F36" sqref="F36"/>
    </sheetView>
  </sheetViews>
  <sheetFormatPr defaultColWidth="9.140625" defaultRowHeight="12.75"/>
  <cols>
    <col min="1" max="3" width="9.140625" style="3" customWidth="1"/>
    <col min="4" max="13" width="17.8515625" style="3" customWidth="1"/>
    <col min="14" max="16384" width="9.140625" style="3" customWidth="1"/>
  </cols>
  <sheetData>
    <row r="1" spans="1:13" ht="24.75" customHeight="1">
      <c r="A1" s="415" t="s">
        <v>87</v>
      </c>
      <c r="B1" s="415"/>
      <c r="C1" s="415"/>
      <c r="D1" s="415"/>
      <c r="E1" s="415"/>
      <c r="F1" s="415"/>
      <c r="G1" s="415"/>
      <c r="H1" s="415"/>
      <c r="I1" s="415"/>
      <c r="J1" s="415"/>
      <c r="K1" s="415"/>
      <c r="L1" s="415"/>
      <c r="M1" s="415"/>
    </row>
    <row r="2" spans="1:13" ht="15">
      <c r="A2" s="416"/>
      <c r="B2" s="416"/>
      <c r="C2" s="417"/>
      <c r="D2" s="406" t="s">
        <v>29</v>
      </c>
      <c r="E2" s="407"/>
      <c r="F2" s="407"/>
      <c r="G2" s="407"/>
      <c r="H2" s="407"/>
      <c r="I2" s="407"/>
      <c r="J2" s="407"/>
      <c r="K2" s="407"/>
      <c r="L2" s="407"/>
      <c r="M2" s="407"/>
    </row>
    <row r="3" spans="1:13" ht="14.25">
      <c r="A3" s="423" t="s">
        <v>28</v>
      </c>
      <c r="B3" s="424"/>
      <c r="C3" s="425"/>
      <c r="D3" s="55">
        <f>'Prihodi i troškovi'!D30</f>
        <v>2017</v>
      </c>
      <c r="E3" s="55">
        <f>'Prihodi i troškovi'!E30</f>
        <v>2018</v>
      </c>
      <c r="F3" s="55">
        <f>'Prihodi i troškovi'!F30</f>
        <v>2019</v>
      </c>
      <c r="G3" s="55">
        <f>'Prihodi i troškovi'!G30</f>
        <v>2020</v>
      </c>
      <c r="H3" s="55">
        <f>'Prihodi i troškovi'!H30</f>
        <v>2021</v>
      </c>
      <c r="I3" s="55">
        <f>'Prihodi i troškovi'!I30</f>
        <v>2022</v>
      </c>
      <c r="J3" s="55">
        <f>'Prihodi i troškovi'!J30</f>
        <v>2023</v>
      </c>
      <c r="K3" s="55">
        <f>'Prihodi i troškovi'!K30</f>
        <v>2024</v>
      </c>
      <c r="L3" s="55">
        <f>'Prihodi i troškovi'!L30</f>
        <v>2025</v>
      </c>
      <c r="M3" s="55">
        <f>'Prihodi i troškovi'!M30</f>
        <v>2026</v>
      </c>
    </row>
    <row r="4" spans="1:13" ht="14.25">
      <c r="A4" s="426"/>
      <c r="B4" s="427"/>
      <c r="C4" s="428"/>
      <c r="D4" s="55">
        <v>1</v>
      </c>
      <c r="E4" s="55">
        <v>2</v>
      </c>
      <c r="F4" s="55">
        <v>3</v>
      </c>
      <c r="G4" s="55">
        <v>4</v>
      </c>
      <c r="H4" s="55">
        <v>5</v>
      </c>
      <c r="I4" s="55">
        <v>6</v>
      </c>
      <c r="J4" s="55">
        <v>7</v>
      </c>
      <c r="K4" s="55">
        <v>8</v>
      </c>
      <c r="L4" s="55">
        <v>9</v>
      </c>
      <c r="M4" s="55">
        <v>10</v>
      </c>
    </row>
    <row r="5" spans="1:13" ht="14.25">
      <c r="A5" s="429" t="s">
        <v>51</v>
      </c>
      <c r="B5" s="251"/>
      <c r="C5" s="251"/>
      <c r="D5" s="56">
        <f aca="true" t="shared" si="0" ref="D5:M5">SUM(D6:D9)</f>
        <v>0</v>
      </c>
      <c r="E5" s="56">
        <f t="shared" si="0"/>
        <v>0</v>
      </c>
      <c r="F5" s="56">
        <f t="shared" si="0"/>
        <v>0</v>
      </c>
      <c r="G5" s="56">
        <f t="shared" si="0"/>
        <v>0</v>
      </c>
      <c r="H5" s="56">
        <f t="shared" si="0"/>
        <v>0</v>
      </c>
      <c r="I5" s="56">
        <f t="shared" si="0"/>
        <v>0</v>
      </c>
      <c r="J5" s="56">
        <f t="shared" si="0"/>
        <v>0</v>
      </c>
      <c r="K5" s="56">
        <f t="shared" si="0"/>
        <v>0</v>
      </c>
      <c r="L5" s="56">
        <f t="shared" si="0"/>
        <v>0</v>
      </c>
      <c r="M5" s="56">
        <f t="shared" si="0"/>
        <v>0</v>
      </c>
    </row>
    <row r="6" spans="1:13" ht="14.25" customHeight="1">
      <c r="A6" s="420" t="s">
        <v>52</v>
      </c>
      <c r="B6" s="421"/>
      <c r="C6" s="422"/>
      <c r="D6" s="54">
        <f>IF(D$4&lt;='Osnovni podaci'!$B$14,SUM('Prihodi i troškovi'!D19:D22,0))</f>
        <v>0</v>
      </c>
      <c r="E6" s="54">
        <f>IF(E$4&lt;='Osnovni podaci'!$B$14,SUM('Prihodi i troškovi'!E19:E22,0))</f>
        <v>0</v>
      </c>
      <c r="F6" s="54">
        <f>IF(F$4&lt;='Osnovni podaci'!$B$14,SUM('Prihodi i troškovi'!F19:F22,0))</f>
        <v>0</v>
      </c>
      <c r="G6" s="54">
        <f>IF(G$4&lt;='Osnovni podaci'!$B$14,SUM('Prihodi i troškovi'!G19:G22,0))</f>
        <v>0</v>
      </c>
      <c r="H6" s="54">
        <f>IF(H$4&lt;='Osnovni podaci'!$B$14,SUM('Prihodi i troškovi'!H19:H22,0))</f>
        <v>0</v>
      </c>
      <c r="I6" s="54">
        <f>IF(I$4&lt;='Osnovni podaci'!$B$14,SUM('Prihodi i troškovi'!I19:I22,0))</f>
        <v>0</v>
      </c>
      <c r="J6" s="54">
        <f>IF(J$4&lt;='Osnovni podaci'!$B$14,SUM('Prihodi i troškovi'!J19:J22,0))</f>
        <v>0</v>
      </c>
      <c r="K6" s="54">
        <f>IF(K$4&lt;='Osnovni podaci'!$B$14,SUM('Prihodi i troškovi'!K19:K22,0))</f>
        <v>0</v>
      </c>
      <c r="L6" s="54">
        <f>IF(L$4&lt;='Osnovni podaci'!$B$14,SUM('Prihodi i troškovi'!L19:L22,0))</f>
        <v>0</v>
      </c>
      <c r="M6" s="54">
        <f>IF(M$4&lt;='Osnovni podaci'!$B$14,SUM('Prihodi i troškovi'!M19:M22,0))</f>
        <v>0</v>
      </c>
    </row>
    <row r="7" spans="1:13" ht="14.25" customHeight="1">
      <c r="A7" s="420" t="s">
        <v>53</v>
      </c>
      <c r="B7" s="421"/>
      <c r="C7" s="422"/>
      <c r="D7" s="54">
        <f>'Prihodi i troškovi'!D23</f>
        <v>0</v>
      </c>
      <c r="E7" s="54">
        <f>'Prihodi i troškovi'!E23</f>
        <v>0</v>
      </c>
      <c r="F7" s="54">
        <f>'Prihodi i troškovi'!F23</f>
        <v>0</v>
      </c>
      <c r="G7" s="54">
        <f>'Prihodi i troškovi'!G23</f>
        <v>0</v>
      </c>
      <c r="H7" s="54">
        <f>'Prihodi i troškovi'!H23</f>
        <v>0</v>
      </c>
      <c r="I7" s="54">
        <f>'Prihodi i troškovi'!I23</f>
        <v>0</v>
      </c>
      <c r="J7" s="54">
        <f>'Prihodi i troškovi'!J23</f>
        <v>0</v>
      </c>
      <c r="K7" s="54">
        <f>'Prihodi i troškovi'!K23</f>
        <v>0</v>
      </c>
      <c r="L7" s="54">
        <f>'Prihodi i troškovi'!L23</f>
        <v>0</v>
      </c>
      <c r="M7" s="54">
        <f>'Prihodi i troškovi'!M23</f>
        <v>0</v>
      </c>
    </row>
    <row r="8" spans="1:13" ht="14.25" customHeight="1">
      <c r="A8" s="420" t="s">
        <v>109</v>
      </c>
      <c r="B8" s="421"/>
      <c r="C8" s="422"/>
      <c r="D8" s="54">
        <f>'Prihodi i troškovi'!D24</f>
        <v>0</v>
      </c>
      <c r="E8" s="54">
        <f>'Prihodi i troškovi'!E24</f>
        <v>0</v>
      </c>
      <c r="F8" s="54">
        <f>'Prihodi i troškovi'!F24</f>
        <v>0</v>
      </c>
      <c r="G8" s="54">
        <f>'Prihodi i troškovi'!G24</f>
        <v>0</v>
      </c>
      <c r="H8" s="54">
        <f>'Prihodi i troškovi'!H24</f>
        <v>0</v>
      </c>
      <c r="I8" s="54">
        <f>'Prihodi i troškovi'!I24</f>
        <v>0</v>
      </c>
      <c r="J8" s="54">
        <f>'Prihodi i troškovi'!J24</f>
        <v>0</v>
      </c>
      <c r="K8" s="54">
        <f>'Prihodi i troškovi'!K24</f>
        <v>0</v>
      </c>
      <c r="L8" s="54">
        <f>'Prihodi i troškovi'!L24</f>
        <v>0</v>
      </c>
      <c r="M8" s="54">
        <f>'Prihodi i troškovi'!M24</f>
        <v>0</v>
      </c>
    </row>
    <row r="9" spans="1:13" ht="15">
      <c r="A9" s="418" t="s">
        <v>110</v>
      </c>
      <c r="B9" s="418"/>
      <c r="C9" s="418"/>
      <c r="D9" s="54">
        <f>'Prihodi i troškovi'!D25</f>
        <v>0</v>
      </c>
      <c r="E9" s="54">
        <f>'Prihodi i troškovi'!E25</f>
        <v>0</v>
      </c>
      <c r="F9" s="54">
        <f>'Prihodi i troškovi'!F25</f>
        <v>0</v>
      </c>
      <c r="G9" s="54">
        <f>'Prihodi i troškovi'!G25</f>
        <v>0</v>
      </c>
      <c r="H9" s="54">
        <f>'Prihodi i troškovi'!H25</f>
        <v>0</v>
      </c>
      <c r="I9" s="54">
        <f>'Prihodi i troškovi'!I25</f>
        <v>0</v>
      </c>
      <c r="J9" s="54">
        <f>'Prihodi i troškovi'!J25</f>
        <v>0</v>
      </c>
      <c r="K9" s="54">
        <f>'Prihodi i troškovi'!K25</f>
        <v>0</v>
      </c>
      <c r="L9" s="54">
        <f>'Prihodi i troškovi'!L25</f>
        <v>0</v>
      </c>
      <c r="M9" s="54">
        <f>'Prihodi i troškovi'!M25</f>
        <v>0</v>
      </c>
    </row>
    <row r="10" spans="1:13" ht="14.25">
      <c r="A10" s="429" t="s">
        <v>54</v>
      </c>
      <c r="B10" s="251"/>
      <c r="C10" s="251"/>
      <c r="D10" s="56">
        <f>D11+D15</f>
        <v>0</v>
      </c>
      <c r="E10" s="56">
        <f aca="true" t="shared" si="1" ref="E10:M10">E11+E15</f>
        <v>0</v>
      </c>
      <c r="F10" s="56">
        <f t="shared" si="1"/>
        <v>0</v>
      </c>
      <c r="G10" s="56">
        <f t="shared" si="1"/>
        <v>0</v>
      </c>
      <c r="H10" s="56">
        <f t="shared" si="1"/>
        <v>0</v>
      </c>
      <c r="I10" s="56">
        <f t="shared" si="1"/>
        <v>0</v>
      </c>
      <c r="J10" s="56">
        <f t="shared" si="1"/>
        <v>0</v>
      </c>
      <c r="K10" s="56">
        <f t="shared" si="1"/>
        <v>0</v>
      </c>
      <c r="L10" s="56">
        <f t="shared" si="1"/>
        <v>0</v>
      </c>
      <c r="M10" s="56">
        <f t="shared" si="1"/>
        <v>0</v>
      </c>
    </row>
    <row r="11" spans="1:13" ht="15">
      <c r="A11" s="420" t="s">
        <v>55</v>
      </c>
      <c r="B11" s="421"/>
      <c r="C11" s="422"/>
      <c r="D11" s="54">
        <f>SUM(D12:D14)</f>
        <v>0</v>
      </c>
      <c r="E11" s="54">
        <f aca="true" t="shared" si="2" ref="E11:M11">SUM(E12:E14)</f>
        <v>0</v>
      </c>
      <c r="F11" s="54">
        <f t="shared" si="2"/>
        <v>0</v>
      </c>
      <c r="G11" s="54">
        <f t="shared" si="2"/>
        <v>0</v>
      </c>
      <c r="H11" s="54">
        <f t="shared" si="2"/>
        <v>0</v>
      </c>
      <c r="I11" s="54">
        <f t="shared" si="2"/>
        <v>0</v>
      </c>
      <c r="J11" s="54">
        <f t="shared" si="2"/>
        <v>0</v>
      </c>
      <c r="K11" s="54">
        <f t="shared" si="2"/>
        <v>0</v>
      </c>
      <c r="L11" s="54">
        <f t="shared" si="2"/>
        <v>0</v>
      </c>
      <c r="M11" s="54">
        <f t="shared" si="2"/>
        <v>0</v>
      </c>
    </row>
    <row r="12" spans="1:13" ht="31.5" customHeight="1">
      <c r="A12" s="420" t="s">
        <v>56</v>
      </c>
      <c r="B12" s="421"/>
      <c r="C12" s="422"/>
      <c r="D12" s="54">
        <f>IF(D$4&lt;='Osnovni podaci'!$B$14,SUM('Prihodi i troškovi'!D32:D35),0)</f>
        <v>0</v>
      </c>
      <c r="E12" s="54">
        <f>IF(E$4&lt;='Osnovni podaci'!$B$14,SUM('Prihodi i troškovi'!E32:E35),0)</f>
        <v>0</v>
      </c>
      <c r="F12" s="54">
        <f>IF(F$4&lt;='Osnovni podaci'!$B$14,SUM('Prihodi i troškovi'!F32:F35),0)</f>
        <v>0</v>
      </c>
      <c r="G12" s="54">
        <f>IF(G$4&lt;='Osnovni podaci'!$B$14,SUM('Prihodi i troškovi'!G32:G35),0)</f>
        <v>0</v>
      </c>
      <c r="H12" s="54">
        <f>IF(H$4&lt;='Osnovni podaci'!$B$14,SUM('Prihodi i troškovi'!H32:H35),0)</f>
        <v>0</v>
      </c>
      <c r="I12" s="54">
        <f>IF(I$4&lt;='Osnovni podaci'!$B$14,SUM('Prihodi i troškovi'!I32:I35),0)</f>
        <v>0</v>
      </c>
      <c r="J12" s="54">
        <f>IF(J$4&lt;='Osnovni podaci'!$B$14,SUM('Prihodi i troškovi'!J32:J35),0)</f>
        <v>0</v>
      </c>
      <c r="K12" s="54">
        <f>IF(K$4&lt;='Osnovni podaci'!$B$14,SUM('Prihodi i troškovi'!K32:K35),0)</f>
        <v>0</v>
      </c>
      <c r="L12" s="54">
        <f>IF(L$4&lt;='Osnovni podaci'!$B$14,SUM('Prihodi i troškovi'!L32:L35),0)</f>
        <v>0</v>
      </c>
      <c r="M12" s="54">
        <f>IF(M$4&lt;='Osnovni podaci'!$B$14,SUM('Prihodi i troškovi'!M32:M35),0)</f>
        <v>0</v>
      </c>
    </row>
    <row r="13" spans="1:17" ht="15">
      <c r="A13" s="418" t="s">
        <v>68</v>
      </c>
      <c r="B13" s="418"/>
      <c r="C13" s="418"/>
      <c r="D13" s="54">
        <f>IF(D$4&lt;='Osnovni podaci'!$B$14,'Prihodi i troškovi'!D51,0)</f>
        <v>0</v>
      </c>
      <c r="E13" s="54">
        <f>IF(E$4&lt;='Osnovni podaci'!$B$14,'Prihodi i troškovi'!E51,0)</f>
        <v>0</v>
      </c>
      <c r="F13" s="54">
        <f>IF(F$4&lt;='Osnovni podaci'!$B$14,'Prihodi i troškovi'!F51,0)</f>
        <v>0</v>
      </c>
      <c r="G13" s="54">
        <f>IF(G$4&lt;='Osnovni podaci'!$B$14,'Prihodi i troškovi'!G51,0)</f>
        <v>0</v>
      </c>
      <c r="H13" s="54">
        <f>IF(H$4&lt;='Osnovni podaci'!$B$14,'Prihodi i troškovi'!H51,0)</f>
        <v>0</v>
      </c>
      <c r="I13" s="54">
        <f>IF(I$4&lt;='Osnovni podaci'!$B$14,'Prihodi i troškovi'!I51,0)</f>
        <v>0</v>
      </c>
      <c r="J13" s="54">
        <f>IF(J$4&lt;='Osnovni podaci'!$B$14,'Prihodi i troškovi'!J51,0)</f>
        <v>0</v>
      </c>
      <c r="K13" s="54">
        <f>IF(K$4&lt;='Osnovni podaci'!$B$14,'Prihodi i troškovi'!K51,0)</f>
        <v>0</v>
      </c>
      <c r="L13" s="54">
        <f>IF(L$4&lt;='Osnovni podaci'!$B$14,'Prihodi i troškovi'!L51,0)</f>
        <v>0</v>
      </c>
      <c r="M13" s="54">
        <f>IF(M$4&lt;='Osnovni podaci'!$B$14,'Prihodi i troškovi'!M51,0)</f>
        <v>0</v>
      </c>
      <c r="Q13" s="4"/>
    </row>
    <row r="14" spans="1:13" ht="15">
      <c r="A14" s="419" t="s">
        <v>57</v>
      </c>
      <c r="B14" s="418"/>
      <c r="C14" s="418"/>
      <c r="D14" s="54">
        <f>'Prihodi i troškovi'!D38</f>
        <v>0</v>
      </c>
      <c r="E14" s="54">
        <f>'Prihodi i troškovi'!E38</f>
        <v>0</v>
      </c>
      <c r="F14" s="54">
        <f>'Prihodi i troškovi'!F38</f>
        <v>0</v>
      </c>
      <c r="G14" s="54">
        <f>'Prihodi i troškovi'!G38</f>
        <v>0</v>
      </c>
      <c r="H14" s="54">
        <f>'Prihodi i troškovi'!H38</f>
        <v>0</v>
      </c>
      <c r="I14" s="54">
        <f>'Prihodi i troškovi'!I38</f>
        <v>0</v>
      </c>
      <c r="J14" s="54">
        <f>'Prihodi i troškovi'!J38</f>
        <v>0</v>
      </c>
      <c r="K14" s="54">
        <f>'Prihodi i troškovi'!K38</f>
        <v>0</v>
      </c>
      <c r="L14" s="54">
        <f>'Prihodi i troškovi'!L38</f>
        <v>0</v>
      </c>
      <c r="M14" s="54">
        <f>'Prihodi i troškovi'!M38</f>
        <v>0</v>
      </c>
    </row>
    <row r="15" spans="1:13" ht="15">
      <c r="A15" s="418" t="s">
        <v>58</v>
      </c>
      <c r="B15" s="418"/>
      <c r="C15" s="418"/>
      <c r="D15" s="54">
        <f>D16</f>
        <v>0</v>
      </c>
      <c r="E15" s="54">
        <f aca="true" t="shared" si="3" ref="E15:M15">E16</f>
        <v>0</v>
      </c>
      <c r="F15" s="54">
        <f t="shared" si="3"/>
        <v>0</v>
      </c>
      <c r="G15" s="54">
        <f t="shared" si="3"/>
        <v>0</v>
      </c>
      <c r="H15" s="54">
        <f t="shared" si="3"/>
        <v>0</v>
      </c>
      <c r="I15" s="54">
        <f t="shared" si="3"/>
        <v>0</v>
      </c>
      <c r="J15" s="54">
        <f t="shared" si="3"/>
        <v>0</v>
      </c>
      <c r="K15" s="54">
        <f t="shared" si="3"/>
        <v>0</v>
      </c>
      <c r="L15" s="54">
        <f t="shared" si="3"/>
        <v>0</v>
      </c>
      <c r="M15" s="54">
        <f t="shared" si="3"/>
        <v>0</v>
      </c>
    </row>
    <row r="16" spans="1:13" ht="15">
      <c r="A16" s="420" t="s">
        <v>59</v>
      </c>
      <c r="B16" s="421"/>
      <c r="C16" s="422"/>
      <c r="D16" s="54">
        <f>'Prihodi i troškovi'!D37</f>
        <v>0</v>
      </c>
      <c r="E16" s="54">
        <f>'Prihodi i troškovi'!E37</f>
        <v>0</v>
      </c>
      <c r="F16" s="54">
        <f>'Prihodi i troškovi'!F37</f>
        <v>0</v>
      </c>
      <c r="G16" s="54">
        <f>'Prihodi i troškovi'!G37</f>
        <v>0</v>
      </c>
      <c r="H16" s="54">
        <f>'Prihodi i troškovi'!H37</f>
        <v>0</v>
      </c>
      <c r="I16" s="54">
        <f>'Prihodi i troškovi'!I37</f>
        <v>0</v>
      </c>
      <c r="J16" s="54">
        <f>'Prihodi i troškovi'!J37</f>
        <v>0</v>
      </c>
      <c r="K16" s="54">
        <f>'Prihodi i troškovi'!K37</f>
        <v>0</v>
      </c>
      <c r="L16" s="54">
        <f>'Prihodi i troškovi'!L37</f>
        <v>0</v>
      </c>
      <c r="M16" s="54">
        <f>'Prihodi i troškovi'!M37</f>
        <v>0</v>
      </c>
    </row>
    <row r="17" spans="1:13" ht="15">
      <c r="A17" s="251" t="s">
        <v>60</v>
      </c>
      <c r="B17" s="251"/>
      <c r="C17" s="251"/>
      <c r="D17" s="54">
        <f aca="true" t="shared" si="4" ref="D17:M17">D5-D10</f>
        <v>0</v>
      </c>
      <c r="E17" s="54">
        <f>E5-E10</f>
        <v>0</v>
      </c>
      <c r="F17" s="54">
        <f t="shared" si="4"/>
        <v>0</v>
      </c>
      <c r="G17" s="54">
        <f t="shared" si="4"/>
        <v>0</v>
      </c>
      <c r="H17" s="54">
        <f t="shared" si="4"/>
        <v>0</v>
      </c>
      <c r="I17" s="54">
        <f t="shared" si="4"/>
        <v>0</v>
      </c>
      <c r="J17" s="54">
        <f t="shared" si="4"/>
        <v>0</v>
      </c>
      <c r="K17" s="54">
        <f t="shared" si="4"/>
        <v>0</v>
      </c>
      <c r="L17" s="54">
        <f t="shared" si="4"/>
        <v>0</v>
      </c>
      <c r="M17" s="54">
        <f t="shared" si="4"/>
        <v>0</v>
      </c>
    </row>
    <row r="18" spans="1:13" ht="15">
      <c r="A18" s="251" t="s">
        <v>71</v>
      </c>
      <c r="B18" s="251"/>
      <c r="C18" s="251"/>
      <c r="D18" s="54">
        <f>IF((D5-D10)&gt;0,(D5-D10)*$D$21,0)</f>
        <v>0</v>
      </c>
      <c r="E18" s="54">
        <f>IF((E5-E10)&gt;0,(E5-E10)*$E$21,0)</f>
        <v>0</v>
      </c>
      <c r="F18" s="54">
        <f>IF((F5-F10)&gt;0,(F5-F10)*$F$21,0)</f>
        <v>0</v>
      </c>
      <c r="G18" s="54">
        <f>IF((G5-G10)&gt;0,(G5-G10)*$G$21,0)</f>
        <v>0</v>
      </c>
      <c r="H18" s="54">
        <f>IF((H5-H10)&gt;0,(H5-H10)*$H$21,0)</f>
        <v>0</v>
      </c>
      <c r="I18" s="54">
        <f>IF((I5-I10)&gt;0,(I5-I10)*$I$21,0)</f>
        <v>0</v>
      </c>
      <c r="J18" s="54">
        <f>IF((J5-J10)&gt;0,(J5-J10)*$J$21,0)</f>
        <v>0</v>
      </c>
      <c r="K18" s="54">
        <f>IF((K5-K10)&gt;0,(K5-K10)*$K$21,0)</f>
        <v>0</v>
      </c>
      <c r="L18" s="54">
        <f>IF((L5-L10)&gt;0,(L5-L10)*$L$21,0)</f>
        <v>0</v>
      </c>
      <c r="M18" s="54">
        <f>IF((M5-M10)&gt;0,(M5-M10)*$M$21,0)</f>
        <v>0</v>
      </c>
    </row>
    <row r="19" spans="1:13" ht="14.25">
      <c r="A19" s="251" t="s">
        <v>61</v>
      </c>
      <c r="B19" s="251"/>
      <c r="C19" s="251"/>
      <c r="D19" s="56">
        <f>D17-D18</f>
        <v>0</v>
      </c>
      <c r="E19" s="56">
        <f aca="true" t="shared" si="5" ref="E19:M19">E17-E18</f>
        <v>0</v>
      </c>
      <c r="F19" s="56">
        <f t="shared" si="5"/>
        <v>0</v>
      </c>
      <c r="G19" s="56">
        <f t="shared" si="5"/>
        <v>0</v>
      </c>
      <c r="H19" s="56">
        <f t="shared" si="5"/>
        <v>0</v>
      </c>
      <c r="I19" s="56">
        <f t="shared" si="5"/>
        <v>0</v>
      </c>
      <c r="J19" s="56">
        <f t="shared" si="5"/>
        <v>0</v>
      </c>
      <c r="K19" s="56">
        <f t="shared" si="5"/>
        <v>0</v>
      </c>
      <c r="L19" s="56">
        <f t="shared" si="5"/>
        <v>0</v>
      </c>
      <c r="M19" s="56">
        <f t="shared" si="5"/>
        <v>0</v>
      </c>
    </row>
    <row r="20" spans="1:13" ht="15">
      <c r="A20" s="11"/>
      <c r="B20" s="11"/>
      <c r="C20" s="11"/>
      <c r="D20" s="11"/>
      <c r="E20" s="11"/>
      <c r="F20" s="11"/>
      <c r="G20" s="11"/>
      <c r="H20" s="11"/>
      <c r="I20" s="11"/>
      <c r="J20" s="11"/>
      <c r="K20" s="11"/>
      <c r="L20" s="11"/>
      <c r="M20" s="11"/>
    </row>
    <row r="21" spans="1:13" ht="30" customHeight="1">
      <c r="A21" s="23"/>
      <c r="B21" s="430" t="s">
        <v>62</v>
      </c>
      <c r="C21" s="431"/>
      <c r="D21" s="34"/>
      <c r="E21" s="34"/>
      <c r="F21" s="34"/>
      <c r="G21" s="34"/>
      <c r="H21" s="34"/>
      <c r="I21" s="34"/>
      <c r="J21" s="34"/>
      <c r="K21" s="34"/>
      <c r="L21" s="34"/>
      <c r="M21" s="34"/>
    </row>
    <row r="22" ht="30" customHeight="1">
      <c r="A22" s="23"/>
    </row>
    <row r="23" spans="1:13" ht="18.75">
      <c r="A23" s="415" t="s">
        <v>171</v>
      </c>
      <c r="B23" s="415"/>
      <c r="C23" s="415"/>
      <c r="D23" s="415"/>
      <c r="E23" s="415"/>
      <c r="F23" s="415"/>
      <c r="G23" s="415"/>
      <c r="H23" s="415"/>
      <c r="I23" s="415"/>
      <c r="J23" s="415"/>
      <c r="K23" s="415"/>
      <c r="L23" s="415"/>
      <c r="M23" s="415"/>
    </row>
    <row r="24" spans="1:13" ht="15">
      <c r="A24" s="410" t="s">
        <v>132</v>
      </c>
      <c r="B24" s="411"/>
      <c r="C24" s="411"/>
      <c r="D24" s="79">
        <f>+D17</f>
        <v>0</v>
      </c>
      <c r="E24" s="79">
        <f aca="true" t="shared" si="6" ref="E24:M24">+E17</f>
        <v>0</v>
      </c>
      <c r="F24" s="79">
        <f t="shared" si="6"/>
        <v>0</v>
      </c>
      <c r="G24" s="79">
        <f t="shared" si="6"/>
        <v>0</v>
      </c>
      <c r="H24" s="79">
        <f t="shared" si="6"/>
        <v>0</v>
      </c>
      <c r="I24" s="79">
        <f t="shared" si="6"/>
        <v>0</v>
      </c>
      <c r="J24" s="79">
        <f t="shared" si="6"/>
        <v>0</v>
      </c>
      <c r="K24" s="79">
        <f t="shared" si="6"/>
        <v>0</v>
      </c>
      <c r="L24" s="79">
        <f t="shared" si="6"/>
        <v>0</v>
      </c>
      <c r="M24" s="79">
        <f t="shared" si="6"/>
        <v>0</v>
      </c>
    </row>
    <row r="25" spans="1:13" ht="15">
      <c r="A25" s="410" t="s">
        <v>133</v>
      </c>
      <c r="B25" s="411"/>
      <c r="C25" s="411"/>
      <c r="D25" s="80"/>
      <c r="E25" s="79">
        <f>+D25</f>
        <v>0</v>
      </c>
      <c r="F25" s="79">
        <f aca="true" t="shared" si="7" ref="F25:M25">+E25</f>
        <v>0</v>
      </c>
      <c r="G25" s="79">
        <f t="shared" si="7"/>
        <v>0</v>
      </c>
      <c r="H25" s="79">
        <f t="shared" si="7"/>
        <v>0</v>
      </c>
      <c r="I25" s="79">
        <f t="shared" si="7"/>
        <v>0</v>
      </c>
      <c r="J25" s="79">
        <f t="shared" si="7"/>
        <v>0</v>
      </c>
      <c r="K25" s="79">
        <f t="shared" si="7"/>
        <v>0</v>
      </c>
      <c r="L25" s="79">
        <f t="shared" si="7"/>
        <v>0</v>
      </c>
      <c r="M25" s="79">
        <f t="shared" si="7"/>
        <v>0</v>
      </c>
    </row>
    <row r="26" spans="1:13" ht="15" thickBot="1">
      <c r="A26" s="412" t="s">
        <v>134</v>
      </c>
      <c r="B26" s="412"/>
      <c r="C26" s="412"/>
      <c r="D26" s="81">
        <f>D24-D25</f>
        <v>0</v>
      </c>
      <c r="E26" s="81">
        <f aca="true" t="shared" si="8" ref="E26:M26">E24-E25</f>
        <v>0</v>
      </c>
      <c r="F26" s="81">
        <f t="shared" si="8"/>
        <v>0</v>
      </c>
      <c r="G26" s="81">
        <f t="shared" si="8"/>
        <v>0</v>
      </c>
      <c r="H26" s="81">
        <f t="shared" si="8"/>
        <v>0</v>
      </c>
      <c r="I26" s="81">
        <f t="shared" si="8"/>
        <v>0</v>
      </c>
      <c r="J26" s="81">
        <f t="shared" si="8"/>
        <v>0</v>
      </c>
      <c r="K26" s="81">
        <f t="shared" si="8"/>
        <v>0</v>
      </c>
      <c r="L26" s="81">
        <f t="shared" si="8"/>
        <v>0</v>
      </c>
      <c r="M26" s="81">
        <f t="shared" si="8"/>
        <v>0</v>
      </c>
    </row>
    <row r="27" spans="1:13" ht="15">
      <c r="A27" s="413" t="s">
        <v>135</v>
      </c>
      <c r="B27" s="414"/>
      <c r="C27" s="82">
        <v>0.24</v>
      </c>
      <c r="D27" s="83">
        <f>IF(D26&lt;=0,0,IF(D26&lt;17500*12,D26*$C27,17500*12*$C27))</f>
        <v>0</v>
      </c>
      <c r="E27" s="83">
        <f aca="true" t="shared" si="9" ref="E27:M27">IF(E26&lt;=0,0,IF(E26&lt;17500*12,E26*$C27,17500*12*$C27))</f>
        <v>0</v>
      </c>
      <c r="F27" s="83">
        <f t="shared" si="9"/>
        <v>0</v>
      </c>
      <c r="G27" s="83">
        <f t="shared" si="9"/>
        <v>0</v>
      </c>
      <c r="H27" s="83">
        <f t="shared" si="9"/>
        <v>0</v>
      </c>
      <c r="I27" s="83">
        <f t="shared" si="9"/>
        <v>0</v>
      </c>
      <c r="J27" s="83">
        <f t="shared" si="9"/>
        <v>0</v>
      </c>
      <c r="K27" s="83">
        <f t="shared" si="9"/>
        <v>0</v>
      </c>
      <c r="L27" s="83">
        <f t="shared" si="9"/>
        <v>0</v>
      </c>
      <c r="M27" s="83">
        <f t="shared" si="9"/>
        <v>0</v>
      </c>
    </row>
    <row r="28" spans="1:13" ht="15">
      <c r="A28" s="413" t="s">
        <v>135</v>
      </c>
      <c r="B28" s="414"/>
      <c r="C28" s="82">
        <v>0.36</v>
      </c>
      <c r="D28" s="79">
        <f>IF((D26-17500*12)&lt;=0,0,(D26-17500*12)*$C$28)</f>
        <v>0</v>
      </c>
      <c r="E28" s="79">
        <f aca="true" t="shared" si="10" ref="E28:M28">IF((E26-17500*12)&lt;=0,0,(E26-17500*12)*$C$28)</f>
        <v>0</v>
      </c>
      <c r="F28" s="79">
        <f t="shared" si="10"/>
        <v>0</v>
      </c>
      <c r="G28" s="79">
        <f t="shared" si="10"/>
        <v>0</v>
      </c>
      <c r="H28" s="79">
        <f t="shared" si="10"/>
        <v>0</v>
      </c>
      <c r="I28" s="79">
        <f t="shared" si="10"/>
        <v>0</v>
      </c>
      <c r="J28" s="79">
        <f t="shared" si="10"/>
        <v>0</v>
      </c>
      <c r="K28" s="79">
        <f t="shared" si="10"/>
        <v>0</v>
      </c>
      <c r="L28" s="79">
        <f t="shared" si="10"/>
        <v>0</v>
      </c>
      <c r="M28" s="79">
        <f t="shared" si="10"/>
        <v>0</v>
      </c>
    </row>
    <row r="29" spans="1:13" ht="15" thickBot="1">
      <c r="A29" s="408" t="s">
        <v>136</v>
      </c>
      <c r="B29" s="408"/>
      <c r="C29" s="408"/>
      <c r="D29" s="81">
        <f aca="true" t="shared" si="11" ref="D29:M29">SUM(D27:D28)</f>
        <v>0</v>
      </c>
      <c r="E29" s="81">
        <f t="shared" si="11"/>
        <v>0</v>
      </c>
      <c r="F29" s="81">
        <f t="shared" si="11"/>
        <v>0</v>
      </c>
      <c r="G29" s="81">
        <f t="shared" si="11"/>
        <v>0</v>
      </c>
      <c r="H29" s="81">
        <f t="shared" si="11"/>
        <v>0</v>
      </c>
      <c r="I29" s="81">
        <f t="shared" si="11"/>
        <v>0</v>
      </c>
      <c r="J29" s="81">
        <f t="shared" si="11"/>
        <v>0</v>
      </c>
      <c r="K29" s="81">
        <f t="shared" si="11"/>
        <v>0</v>
      </c>
      <c r="L29" s="81">
        <f t="shared" si="11"/>
        <v>0</v>
      </c>
      <c r="M29" s="81">
        <f t="shared" si="11"/>
        <v>0</v>
      </c>
    </row>
    <row r="30" spans="1:13" ht="15">
      <c r="A30" s="413" t="s">
        <v>165</v>
      </c>
      <c r="B30" s="414"/>
      <c r="C30" s="34"/>
      <c r="D30" s="83">
        <f>D29*$C30</f>
        <v>0</v>
      </c>
      <c r="E30" s="83">
        <f aca="true" t="shared" si="12" ref="E30:M30">E29*$C30</f>
        <v>0</v>
      </c>
      <c r="F30" s="83">
        <f t="shared" si="12"/>
        <v>0</v>
      </c>
      <c r="G30" s="83">
        <f t="shared" si="12"/>
        <v>0</v>
      </c>
      <c r="H30" s="83">
        <f t="shared" si="12"/>
        <v>0</v>
      </c>
      <c r="I30" s="83">
        <f t="shared" si="12"/>
        <v>0</v>
      </c>
      <c r="J30" s="83">
        <f t="shared" si="12"/>
        <v>0</v>
      </c>
      <c r="K30" s="83">
        <f t="shared" si="12"/>
        <v>0</v>
      </c>
      <c r="L30" s="83">
        <f t="shared" si="12"/>
        <v>0</v>
      </c>
      <c r="M30" s="83">
        <f t="shared" si="12"/>
        <v>0</v>
      </c>
    </row>
    <row r="31" spans="1:13" ht="15" thickBot="1">
      <c r="A31" s="412" t="s">
        <v>137</v>
      </c>
      <c r="B31" s="412"/>
      <c r="C31" s="412"/>
      <c r="D31" s="81">
        <f>D29+D30</f>
        <v>0</v>
      </c>
      <c r="E31" s="81">
        <f aca="true" t="shared" si="13" ref="E31:M31">E29+E30</f>
        <v>0</v>
      </c>
      <c r="F31" s="81">
        <f t="shared" si="13"/>
        <v>0</v>
      </c>
      <c r="G31" s="81">
        <f t="shared" si="13"/>
        <v>0</v>
      </c>
      <c r="H31" s="81">
        <f t="shared" si="13"/>
        <v>0</v>
      </c>
      <c r="I31" s="81">
        <f t="shared" si="13"/>
        <v>0</v>
      </c>
      <c r="J31" s="81">
        <f t="shared" si="13"/>
        <v>0</v>
      </c>
      <c r="K31" s="81">
        <f t="shared" si="13"/>
        <v>0</v>
      </c>
      <c r="L31" s="81">
        <f t="shared" si="13"/>
        <v>0</v>
      </c>
      <c r="M31" s="81">
        <f t="shared" si="13"/>
        <v>0</v>
      </c>
    </row>
    <row r="32" spans="1:13" ht="15" thickBot="1">
      <c r="A32" s="408" t="s">
        <v>138</v>
      </c>
      <c r="B32" s="408"/>
      <c r="C32" s="409"/>
      <c r="D32" s="148" t="e">
        <f>+D31/D24</f>
        <v>#DIV/0!</v>
      </c>
      <c r="E32" s="148" t="e">
        <f aca="true" t="shared" si="14" ref="E32:M32">+E31/E24</f>
        <v>#DIV/0!</v>
      </c>
      <c r="F32" s="148" t="e">
        <f t="shared" si="14"/>
        <v>#DIV/0!</v>
      </c>
      <c r="G32" s="148" t="e">
        <f t="shared" si="14"/>
        <v>#DIV/0!</v>
      </c>
      <c r="H32" s="148" t="e">
        <f t="shared" si="14"/>
        <v>#DIV/0!</v>
      </c>
      <c r="I32" s="148" t="e">
        <f t="shared" si="14"/>
        <v>#DIV/0!</v>
      </c>
      <c r="J32" s="148" t="e">
        <f t="shared" si="14"/>
        <v>#DIV/0!</v>
      </c>
      <c r="K32" s="148" t="e">
        <f t="shared" si="14"/>
        <v>#DIV/0!</v>
      </c>
      <c r="L32" s="148" t="e">
        <f t="shared" si="14"/>
        <v>#DIV/0!</v>
      </c>
      <c r="M32" s="148" t="e">
        <f t="shared" si="14"/>
        <v>#DIV/0!</v>
      </c>
    </row>
    <row r="34" ht="24">
      <c r="A34" s="151" t="s">
        <v>172</v>
      </c>
    </row>
  </sheetData>
  <sheetProtection password="CE28" sheet="1" formatCells="0" formatColumns="0" formatRows="0"/>
  <mergeCells count="30">
    <mergeCell ref="A7:C7"/>
    <mergeCell ref="A15:C15"/>
    <mergeCell ref="A3:C4"/>
    <mergeCell ref="A9:C9"/>
    <mergeCell ref="A5:C5"/>
    <mergeCell ref="B21:C21"/>
    <mergeCell ref="A10:C10"/>
    <mergeCell ref="A17:C17"/>
    <mergeCell ref="A11:C11"/>
    <mergeCell ref="A12:C12"/>
    <mergeCell ref="A23:M23"/>
    <mergeCell ref="A1:M1"/>
    <mergeCell ref="A2:C2"/>
    <mergeCell ref="A13:C13"/>
    <mergeCell ref="A19:C19"/>
    <mergeCell ref="A14:C14"/>
    <mergeCell ref="A6:C6"/>
    <mergeCell ref="A16:C16"/>
    <mergeCell ref="A18:C18"/>
    <mergeCell ref="A8:C8"/>
    <mergeCell ref="D2:M2"/>
    <mergeCell ref="A32:C32"/>
    <mergeCell ref="A24:C24"/>
    <mergeCell ref="A25:C25"/>
    <mergeCell ref="A26:C26"/>
    <mergeCell ref="A27:B27"/>
    <mergeCell ref="A28:B28"/>
    <mergeCell ref="A29:C29"/>
    <mergeCell ref="A30:B30"/>
    <mergeCell ref="A31:C31"/>
  </mergeCells>
  <printOptions/>
  <pageMargins left="0.23" right="0.31" top="0.28" bottom="0.26" header="0.17" footer="0.19"/>
  <pageSetup horizontalDpi="600" verticalDpi="600" orientation="landscape" paperSize="9" scale="54" r:id="rId1"/>
</worksheet>
</file>

<file path=xl/worksheets/sheet8.xml><?xml version="1.0" encoding="utf-8"?>
<worksheet xmlns="http://schemas.openxmlformats.org/spreadsheetml/2006/main" xmlns:r="http://schemas.openxmlformats.org/officeDocument/2006/relationships">
  <dimension ref="A1:S24"/>
  <sheetViews>
    <sheetView zoomScalePageLayoutView="0" workbookViewId="0" topLeftCell="A4">
      <selection activeCell="E19" sqref="E19"/>
    </sheetView>
  </sheetViews>
  <sheetFormatPr defaultColWidth="9.140625" defaultRowHeight="12.75"/>
  <cols>
    <col min="1" max="2" width="9.140625" style="3" customWidth="1"/>
    <col min="3" max="3" width="11.8515625" style="3" customWidth="1"/>
    <col min="4" max="13" width="17.28125" style="3" customWidth="1"/>
    <col min="14" max="16384" width="9.140625" style="3" customWidth="1"/>
  </cols>
  <sheetData>
    <row r="1" spans="1:13" ht="23.25" customHeight="1">
      <c r="A1" s="440" t="s">
        <v>88</v>
      </c>
      <c r="B1" s="440"/>
      <c r="C1" s="440"/>
      <c r="D1" s="440"/>
      <c r="E1" s="440"/>
      <c r="F1" s="440"/>
      <c r="G1" s="440"/>
      <c r="H1" s="440"/>
      <c r="I1" s="440"/>
      <c r="J1" s="440"/>
      <c r="K1" s="440"/>
      <c r="L1" s="440"/>
      <c r="M1" s="440"/>
    </row>
    <row r="2" spans="1:13" ht="15">
      <c r="A2" s="416"/>
      <c r="B2" s="416"/>
      <c r="C2" s="417"/>
      <c r="D2" s="406" t="s">
        <v>37</v>
      </c>
      <c r="E2" s="407"/>
      <c r="F2" s="407"/>
      <c r="G2" s="407"/>
      <c r="H2" s="407"/>
      <c r="I2" s="407"/>
      <c r="J2" s="407"/>
      <c r="K2" s="407"/>
      <c r="L2" s="407"/>
      <c r="M2" s="407"/>
    </row>
    <row r="3" spans="1:13" ht="14.25">
      <c r="A3" s="423" t="s">
        <v>28</v>
      </c>
      <c r="B3" s="424"/>
      <c r="C3" s="425"/>
      <c r="D3" s="55">
        <f>RDG!D3</f>
        <v>2017</v>
      </c>
      <c r="E3" s="55">
        <f>RDG!E3</f>
        <v>2018</v>
      </c>
      <c r="F3" s="55">
        <f>RDG!F3</f>
        <v>2019</v>
      </c>
      <c r="G3" s="55">
        <f>RDG!G3</f>
        <v>2020</v>
      </c>
      <c r="H3" s="55">
        <f>RDG!H3</f>
        <v>2021</v>
      </c>
      <c r="I3" s="55">
        <f>RDG!I3</f>
        <v>2022</v>
      </c>
      <c r="J3" s="55">
        <f>RDG!J3</f>
        <v>2023</v>
      </c>
      <c r="K3" s="55">
        <f>RDG!K3</f>
        <v>2024</v>
      </c>
      <c r="L3" s="55">
        <f>RDG!L3</f>
        <v>2025</v>
      </c>
      <c r="M3" s="55">
        <f>RDG!M3</f>
        <v>2026</v>
      </c>
    </row>
    <row r="4" spans="1:13" ht="14.25">
      <c r="A4" s="426"/>
      <c r="B4" s="427"/>
      <c r="C4" s="428"/>
      <c r="D4" s="55">
        <v>1</v>
      </c>
      <c r="E4" s="55">
        <v>2</v>
      </c>
      <c r="F4" s="55">
        <v>3</v>
      </c>
      <c r="G4" s="55">
        <v>4</v>
      </c>
      <c r="H4" s="55">
        <v>5</v>
      </c>
      <c r="I4" s="55">
        <v>6</v>
      </c>
      <c r="J4" s="55">
        <v>7</v>
      </c>
      <c r="K4" s="55">
        <v>8</v>
      </c>
      <c r="L4" s="55">
        <v>9</v>
      </c>
      <c r="M4" s="55">
        <v>10</v>
      </c>
    </row>
    <row r="5" spans="1:13" ht="14.25">
      <c r="A5" s="251" t="s">
        <v>63</v>
      </c>
      <c r="B5" s="251"/>
      <c r="C5" s="251"/>
      <c r="D5" s="56">
        <f aca="true" t="shared" si="0" ref="D5:M5">D6+D7+D10+D11</f>
        <v>0</v>
      </c>
      <c r="E5" s="56">
        <f t="shared" si="0"/>
        <v>0</v>
      </c>
      <c r="F5" s="56">
        <f t="shared" si="0"/>
        <v>0</v>
      </c>
      <c r="G5" s="56">
        <f t="shared" si="0"/>
        <v>0</v>
      </c>
      <c r="H5" s="56">
        <f t="shared" si="0"/>
        <v>0</v>
      </c>
      <c r="I5" s="56">
        <f t="shared" si="0"/>
        <v>0</v>
      </c>
      <c r="J5" s="56">
        <f t="shared" si="0"/>
        <v>0</v>
      </c>
      <c r="K5" s="56">
        <f t="shared" si="0"/>
        <v>0</v>
      </c>
      <c r="L5" s="56">
        <f t="shared" si="0"/>
        <v>0</v>
      </c>
      <c r="M5" s="56">
        <f t="shared" si="0"/>
        <v>0</v>
      </c>
    </row>
    <row r="6" spans="1:13" ht="15">
      <c r="A6" s="418" t="s">
        <v>51</v>
      </c>
      <c r="B6" s="418"/>
      <c r="C6" s="418"/>
      <c r="D6" s="54">
        <f>IF(D4&lt;='Osnovni podaci'!$B$14,RDG!D5-RDG!D8,0)</f>
        <v>0</v>
      </c>
      <c r="E6" s="54">
        <f>IF(E4&lt;='Osnovni podaci'!$B$14,RDG!E5-RDG!E8,0)</f>
        <v>0</v>
      </c>
      <c r="F6" s="54">
        <f>IF(F4&lt;='Osnovni podaci'!$B$14,RDG!F5-RDG!F8,0)</f>
        <v>0</v>
      </c>
      <c r="G6" s="54">
        <f>IF(G4&lt;='Osnovni podaci'!$B$14,RDG!G5-RDG!G8,0)</f>
        <v>0</v>
      </c>
      <c r="H6" s="54">
        <f>IF(H4&lt;='Osnovni podaci'!$B$14,RDG!H5-RDG!H8,0)</f>
        <v>0</v>
      </c>
      <c r="I6" s="54">
        <f>IF(I4&lt;='Osnovni podaci'!$B$14,RDG!I5-RDG!I8,0)</f>
        <v>0</v>
      </c>
      <c r="J6" s="54">
        <f>IF(J4&lt;='Osnovni podaci'!$B$14,RDG!J5-RDG!J8,0)</f>
        <v>0</v>
      </c>
      <c r="K6" s="54">
        <f>IF(K4&lt;='Osnovni podaci'!$B$14,RDG!K5-RDG!K8,0)</f>
        <v>0</v>
      </c>
      <c r="L6" s="54">
        <f>IF(L4&lt;='Osnovni podaci'!$B$14,RDG!L5-RDG!L8,0)</f>
        <v>0</v>
      </c>
      <c r="M6" s="54">
        <f>IF(M4&lt;='Osnovni podaci'!$B$14,RDG!M5-RDG!M8,0)</f>
        <v>0</v>
      </c>
    </row>
    <row r="7" spans="1:13" ht="15">
      <c r="A7" s="418" t="s">
        <v>64</v>
      </c>
      <c r="B7" s="418"/>
      <c r="C7" s="418"/>
      <c r="D7" s="54">
        <f aca="true" t="shared" si="1" ref="D7:M7">SUM(D8:D9)</f>
        <v>0</v>
      </c>
      <c r="E7" s="54">
        <f t="shared" si="1"/>
        <v>0</v>
      </c>
      <c r="F7" s="54">
        <f t="shared" si="1"/>
        <v>0</v>
      </c>
      <c r="G7" s="54">
        <f t="shared" si="1"/>
        <v>0</v>
      </c>
      <c r="H7" s="54">
        <f t="shared" si="1"/>
        <v>0</v>
      </c>
      <c r="I7" s="54">
        <f t="shared" si="1"/>
        <v>0</v>
      </c>
      <c r="J7" s="54">
        <f t="shared" si="1"/>
        <v>0</v>
      </c>
      <c r="K7" s="54">
        <f t="shared" si="1"/>
        <v>0</v>
      </c>
      <c r="L7" s="54">
        <f t="shared" si="1"/>
        <v>0</v>
      </c>
      <c r="M7" s="54">
        <f t="shared" si="1"/>
        <v>0</v>
      </c>
    </row>
    <row r="8" spans="1:13" ht="15">
      <c r="A8" s="418" t="s">
        <v>65</v>
      </c>
      <c r="B8" s="418"/>
      <c r="C8" s="418"/>
      <c r="D8" s="54">
        <f>'Ulaganja i aktivnosti'!C51</f>
        <v>0</v>
      </c>
      <c r="E8" s="54">
        <f>'Ulaganja i aktivnosti'!D51</f>
        <v>0</v>
      </c>
      <c r="F8" s="54">
        <f>'Ulaganja i aktivnosti'!E51</f>
        <v>0</v>
      </c>
      <c r="G8" s="54">
        <f>'Ulaganja i aktivnosti'!F51</f>
        <v>0</v>
      </c>
      <c r="H8" s="54">
        <f>'Ulaganja i aktivnosti'!G51</f>
        <v>0</v>
      </c>
      <c r="I8" s="35"/>
      <c r="J8" s="35"/>
      <c r="K8" s="35"/>
      <c r="L8" s="35"/>
      <c r="M8" s="35"/>
    </row>
    <row r="9" spans="1:13" ht="15">
      <c r="A9" s="418" t="s">
        <v>66</v>
      </c>
      <c r="B9" s="418"/>
      <c r="C9" s="418"/>
      <c r="D9" s="54">
        <f>'Ulaganja i aktivnosti'!C55</f>
        <v>0</v>
      </c>
      <c r="E9" s="54">
        <f>'Ulaganja i aktivnosti'!D55</f>
        <v>0</v>
      </c>
      <c r="F9" s="54">
        <f>'Ulaganja i aktivnosti'!E55</f>
        <v>0</v>
      </c>
      <c r="G9" s="54">
        <f>'Ulaganja i aktivnosti'!F55</f>
        <v>0</v>
      </c>
      <c r="H9" s="54">
        <f>'Ulaganja i aktivnosti'!G55</f>
        <v>0</v>
      </c>
      <c r="I9" s="35"/>
      <c r="J9" s="35"/>
      <c r="K9" s="35"/>
      <c r="L9" s="35"/>
      <c r="M9" s="35"/>
    </row>
    <row r="10" spans="1:13" ht="15">
      <c r="A10" s="418" t="s">
        <v>164</v>
      </c>
      <c r="B10" s="418"/>
      <c r="C10" s="418"/>
      <c r="D10" s="54">
        <f>IF($D$20=D$3,$D$21,'Ulaganja i aktivnosti'!C54)</f>
        <v>0</v>
      </c>
      <c r="E10" s="54">
        <f>IF($D$20=E$3,$D$21-SUM(D10),'Ulaganja i aktivnosti'!D54)</f>
        <v>0</v>
      </c>
      <c r="F10" s="54">
        <f>IF($D$20=F$3,$D$21-SUM($D$10:E10),'Ulaganja i aktivnosti'!E54)</f>
        <v>0</v>
      </c>
      <c r="G10" s="54">
        <f>IF($D$20=G$3,$D$21-SUM($D$10:F10),'Ulaganja i aktivnosti'!F54)</f>
        <v>0</v>
      </c>
      <c r="H10" s="54">
        <f>IF($D$20=H$3,$D$21-SUM($D$10:G10),'Ulaganja i aktivnosti'!G54)</f>
        <v>0</v>
      </c>
      <c r="I10" s="54">
        <f>IF($D$20=I$3,$D$21-SUM($D$10:H10),0)</f>
        <v>0</v>
      </c>
      <c r="J10" s="54">
        <f>IF($D$20=J$3,$D$21-SUM($D$10:I10),0)</f>
        <v>0</v>
      </c>
      <c r="K10" s="54">
        <f>IF($D$20=K$3,$D$21-SUM($D$10:J10),0)</f>
        <v>0</v>
      </c>
      <c r="L10" s="54">
        <f>IF($D$20=L$3,$D$21-SUM($D$10:K10),0)</f>
        <v>0</v>
      </c>
      <c r="M10" s="54">
        <f>IF($D$20=M$3,$D$21-SUM($D$10:L10),0)</f>
        <v>0</v>
      </c>
    </row>
    <row r="11" spans="1:13" ht="33.75" customHeight="1">
      <c r="A11" s="439" t="s">
        <v>179</v>
      </c>
      <c r="B11" s="439"/>
      <c r="C11" s="439"/>
      <c r="D11" s="35"/>
      <c r="E11" s="35"/>
      <c r="F11" s="35"/>
      <c r="G11" s="35"/>
      <c r="H11" s="35"/>
      <c r="I11" s="35"/>
      <c r="J11" s="35"/>
      <c r="K11" s="35"/>
      <c r="L11" s="35"/>
      <c r="M11" s="35"/>
    </row>
    <row r="12" spans="1:13" ht="14.25">
      <c r="A12" s="251" t="s">
        <v>67</v>
      </c>
      <c r="B12" s="251"/>
      <c r="C12" s="251"/>
      <c r="D12" s="56">
        <f>D13+D14+D15+D16+D17</f>
        <v>0</v>
      </c>
      <c r="E12" s="56">
        <f aca="true" t="shared" si="2" ref="E12:M12">E13+E14+E15+E16+E17</f>
        <v>0</v>
      </c>
      <c r="F12" s="56">
        <f t="shared" si="2"/>
        <v>0</v>
      </c>
      <c r="G12" s="56">
        <f t="shared" si="2"/>
        <v>0</v>
      </c>
      <c r="H12" s="56">
        <f t="shared" si="2"/>
        <v>0</v>
      </c>
      <c r="I12" s="56">
        <f t="shared" si="2"/>
        <v>0</v>
      </c>
      <c r="J12" s="56">
        <f t="shared" si="2"/>
        <v>0</v>
      </c>
      <c r="K12" s="56">
        <f t="shared" si="2"/>
        <v>0</v>
      </c>
      <c r="L12" s="56">
        <f t="shared" si="2"/>
        <v>0</v>
      </c>
      <c r="M12" s="56">
        <f t="shared" si="2"/>
        <v>0</v>
      </c>
    </row>
    <row r="13" spans="1:13" ht="15">
      <c r="A13" s="418" t="s">
        <v>173</v>
      </c>
      <c r="B13" s="418"/>
      <c r="C13" s="418"/>
      <c r="D13" s="54">
        <f>'Ulaganja i aktivnosti'!C47</f>
        <v>0</v>
      </c>
      <c r="E13" s="54">
        <f>'Ulaganja i aktivnosti'!D47</f>
        <v>0</v>
      </c>
      <c r="F13" s="54">
        <f>'Ulaganja i aktivnosti'!E47</f>
        <v>0</v>
      </c>
      <c r="G13" s="54">
        <f>'Ulaganja i aktivnosti'!F47</f>
        <v>0</v>
      </c>
      <c r="H13" s="54">
        <f>'Ulaganja i aktivnosti'!G47</f>
        <v>0</v>
      </c>
      <c r="I13" s="35"/>
      <c r="J13" s="35"/>
      <c r="K13" s="35"/>
      <c r="L13" s="35"/>
      <c r="M13" s="35"/>
    </row>
    <row r="14" spans="1:13" ht="28.5" customHeight="1">
      <c r="A14" s="420" t="s">
        <v>175</v>
      </c>
      <c r="B14" s="421"/>
      <c r="C14" s="422"/>
      <c r="D14" s="54">
        <f>RDG!D12</f>
        <v>0</v>
      </c>
      <c r="E14" s="54">
        <f>RDG!E12</f>
        <v>0</v>
      </c>
      <c r="F14" s="54">
        <f>RDG!F12</f>
        <v>0</v>
      </c>
      <c r="G14" s="54">
        <f>RDG!G12</f>
        <v>0</v>
      </c>
      <c r="H14" s="54">
        <f>RDG!H12</f>
        <v>0</v>
      </c>
      <c r="I14" s="54">
        <f>RDG!I12</f>
        <v>0</v>
      </c>
      <c r="J14" s="54">
        <f>RDG!J12</f>
        <v>0</v>
      </c>
      <c r="K14" s="54">
        <f>RDG!K12</f>
        <v>0</v>
      </c>
      <c r="L14" s="54">
        <f>RDG!L12</f>
        <v>0</v>
      </c>
      <c r="M14" s="54">
        <f>RDG!M12</f>
        <v>0</v>
      </c>
    </row>
    <row r="15" spans="1:13" ht="15">
      <c r="A15" s="418" t="s">
        <v>176</v>
      </c>
      <c r="B15" s="418"/>
      <c r="C15" s="418"/>
      <c r="D15" s="54">
        <f>RDG!D13</f>
        <v>0</v>
      </c>
      <c r="E15" s="54">
        <f>RDG!E13</f>
        <v>0</v>
      </c>
      <c r="F15" s="54">
        <f>RDG!F13</f>
        <v>0</v>
      </c>
      <c r="G15" s="54">
        <f>RDG!G13</f>
        <v>0</v>
      </c>
      <c r="H15" s="54">
        <f>RDG!H13</f>
        <v>0</v>
      </c>
      <c r="I15" s="54">
        <f>RDG!I13</f>
        <v>0</v>
      </c>
      <c r="J15" s="54">
        <f>RDG!J13</f>
        <v>0</v>
      </c>
      <c r="K15" s="54">
        <f>RDG!K13</f>
        <v>0</v>
      </c>
      <c r="L15" s="54">
        <f>RDG!L13</f>
        <v>0</v>
      </c>
      <c r="M15" s="54">
        <f>RDG!M13</f>
        <v>0</v>
      </c>
    </row>
    <row r="16" spans="1:13" ht="15">
      <c r="A16" s="418" t="s">
        <v>177</v>
      </c>
      <c r="B16" s="418"/>
      <c r="C16" s="418"/>
      <c r="D16" s="54">
        <f>RDG!D18</f>
        <v>0</v>
      </c>
      <c r="E16" s="54">
        <f>RDG!E18</f>
        <v>0</v>
      </c>
      <c r="F16" s="54">
        <f>RDG!F18</f>
        <v>0</v>
      </c>
      <c r="G16" s="54">
        <f>RDG!G18</f>
        <v>0</v>
      </c>
      <c r="H16" s="54">
        <f>RDG!H18</f>
        <v>0</v>
      </c>
      <c r="I16" s="54">
        <f>RDG!I18</f>
        <v>0</v>
      </c>
      <c r="J16" s="54">
        <f>RDG!J18</f>
        <v>0</v>
      </c>
      <c r="K16" s="54">
        <f>RDG!K18</f>
        <v>0</v>
      </c>
      <c r="L16" s="54">
        <f>RDG!L18</f>
        <v>0</v>
      </c>
      <c r="M16" s="54">
        <f>RDG!M18</f>
        <v>0</v>
      </c>
    </row>
    <row r="17" spans="1:13" ht="15">
      <c r="A17" s="418" t="s">
        <v>178</v>
      </c>
      <c r="B17" s="418"/>
      <c r="C17" s="418"/>
      <c r="D17" s="54">
        <f>'Prihodi i troškovi'!D36+'Prihodi i troškovi'!D37</f>
        <v>0</v>
      </c>
      <c r="E17" s="54">
        <f>'Prihodi i troškovi'!E36+'Prihodi i troškovi'!E37</f>
        <v>0</v>
      </c>
      <c r="F17" s="54">
        <f>'Prihodi i troškovi'!F36+'Prihodi i troškovi'!F37</f>
        <v>0</v>
      </c>
      <c r="G17" s="54">
        <f>'Prihodi i troškovi'!G36+'Prihodi i troškovi'!G37</f>
        <v>0</v>
      </c>
      <c r="H17" s="54">
        <f>'Prihodi i troškovi'!H36+'Prihodi i troškovi'!H37</f>
        <v>0</v>
      </c>
      <c r="I17" s="54">
        <f>'Prihodi i troškovi'!I36+'Prihodi i troškovi'!I37</f>
        <v>0</v>
      </c>
      <c r="J17" s="54">
        <f>'Prihodi i troškovi'!J36+'Prihodi i troškovi'!J37</f>
        <v>0</v>
      </c>
      <c r="K17" s="54">
        <f>'Prihodi i troškovi'!K36+'Prihodi i troškovi'!K37</f>
        <v>0</v>
      </c>
      <c r="L17" s="54">
        <f>'Prihodi i troškovi'!L36+'Prihodi i troškovi'!L37</f>
        <v>0</v>
      </c>
      <c r="M17" s="54">
        <f>'Prihodi i troškovi'!M36+'Prihodi i troškovi'!M37</f>
        <v>0</v>
      </c>
    </row>
    <row r="18" spans="1:13" ht="15">
      <c r="A18" s="251" t="s">
        <v>69</v>
      </c>
      <c r="B18" s="251"/>
      <c r="C18" s="251"/>
      <c r="D18" s="54">
        <f aca="true" t="shared" si="3" ref="D18:M18">D5-D12</f>
        <v>0</v>
      </c>
      <c r="E18" s="54">
        <f t="shared" si="3"/>
        <v>0</v>
      </c>
      <c r="F18" s="54">
        <f t="shared" si="3"/>
        <v>0</v>
      </c>
      <c r="G18" s="54">
        <f t="shared" si="3"/>
        <v>0</v>
      </c>
      <c r="H18" s="54">
        <f t="shared" si="3"/>
        <v>0</v>
      </c>
      <c r="I18" s="54">
        <f t="shared" si="3"/>
        <v>0</v>
      </c>
      <c r="J18" s="54">
        <f t="shared" si="3"/>
        <v>0</v>
      </c>
      <c r="K18" s="54">
        <f t="shared" si="3"/>
        <v>0</v>
      </c>
      <c r="L18" s="54">
        <f t="shared" si="3"/>
        <v>0</v>
      </c>
      <c r="M18" s="54">
        <f t="shared" si="3"/>
        <v>0</v>
      </c>
    </row>
    <row r="19" spans="1:13" ht="14.25">
      <c r="A19" s="251" t="s">
        <v>70</v>
      </c>
      <c r="B19" s="251"/>
      <c r="C19" s="251"/>
      <c r="D19" s="56">
        <f>D18</f>
        <v>0</v>
      </c>
      <c r="E19" s="56">
        <f aca="true" t="shared" si="4" ref="E19:M19">D19+E18</f>
        <v>0</v>
      </c>
      <c r="F19" s="56">
        <f t="shared" si="4"/>
        <v>0</v>
      </c>
      <c r="G19" s="56">
        <f t="shared" si="4"/>
        <v>0</v>
      </c>
      <c r="H19" s="56">
        <f t="shared" si="4"/>
        <v>0</v>
      </c>
      <c r="I19" s="56">
        <f t="shared" si="4"/>
        <v>0</v>
      </c>
      <c r="J19" s="56">
        <f t="shared" si="4"/>
        <v>0</v>
      </c>
      <c r="K19" s="56">
        <f t="shared" si="4"/>
        <v>0</v>
      </c>
      <c r="L19" s="56">
        <f t="shared" si="4"/>
        <v>0</v>
      </c>
      <c r="M19" s="56">
        <f t="shared" si="4"/>
        <v>0</v>
      </c>
    </row>
    <row r="20" spans="1:13" ht="15" customHeight="1" hidden="1">
      <c r="A20" s="432" t="s">
        <v>166</v>
      </c>
      <c r="B20" s="433"/>
      <c r="C20" s="433"/>
      <c r="D20" s="146">
        <f>'Osnovni podaci'!C19</f>
        <v>0</v>
      </c>
      <c r="E20" s="144"/>
      <c r="G20" s="33"/>
      <c r="H20" s="33"/>
      <c r="I20" s="33"/>
      <c r="J20" s="33"/>
      <c r="K20" s="33"/>
      <c r="L20" s="33"/>
      <c r="M20" s="33"/>
    </row>
    <row r="21" spans="1:13" ht="15" customHeight="1" hidden="1">
      <c r="A21" s="432" t="s">
        <v>111</v>
      </c>
      <c r="B21" s="433"/>
      <c r="C21" s="438"/>
      <c r="D21" s="147">
        <f>'Osnovni podaci'!B15</f>
        <v>113389.5</v>
      </c>
      <c r="E21" s="145"/>
      <c r="F21" s="33"/>
      <c r="G21" s="33"/>
      <c r="H21" s="33"/>
      <c r="I21" s="33"/>
      <c r="J21" s="33"/>
      <c r="K21" s="33"/>
      <c r="L21" s="33"/>
      <c r="M21" s="33"/>
    </row>
    <row r="22" spans="1:13" s="12" customFormat="1" ht="15.75" customHeight="1">
      <c r="A22" s="437" t="s">
        <v>32</v>
      </c>
      <c r="B22" s="437"/>
      <c r="C22" s="437"/>
      <c r="D22" s="437"/>
      <c r="E22" s="437"/>
      <c r="F22" s="437"/>
      <c r="G22" s="437"/>
      <c r="H22" s="437"/>
      <c r="I22" s="437"/>
      <c r="J22" s="437"/>
      <c r="K22" s="437"/>
      <c r="L22" s="437"/>
      <c r="M22" s="37"/>
    </row>
    <row r="23" spans="1:19" s="14" customFormat="1" ht="12.75">
      <c r="A23" s="434" t="s">
        <v>130</v>
      </c>
      <c r="B23" s="435"/>
      <c r="C23" s="435"/>
      <c r="D23" s="435"/>
      <c r="E23" s="435"/>
      <c r="F23" s="435"/>
      <c r="G23" s="435"/>
      <c r="H23" s="435"/>
      <c r="I23" s="435"/>
      <c r="J23" s="435"/>
      <c r="K23" s="435"/>
      <c r="L23" s="435"/>
      <c r="M23" s="435"/>
      <c r="N23" s="12"/>
      <c r="O23" s="12"/>
      <c r="P23" s="12"/>
      <c r="Q23" s="12"/>
      <c r="R23" s="12"/>
      <c r="S23" s="12"/>
    </row>
    <row r="24" spans="1:13" s="12" customFormat="1" ht="17.25" customHeight="1">
      <c r="A24" s="436" t="s">
        <v>174</v>
      </c>
      <c r="B24" s="436"/>
      <c r="C24" s="436"/>
      <c r="D24" s="436"/>
      <c r="E24" s="436"/>
      <c r="F24" s="436"/>
      <c r="G24" s="436"/>
      <c r="H24" s="436"/>
      <c r="I24" s="436"/>
      <c r="J24" s="436"/>
      <c r="K24" s="436"/>
      <c r="L24" s="436"/>
      <c r="M24" s="436"/>
    </row>
  </sheetData>
  <sheetProtection password="CE28" sheet="1" formatCells="0" formatColumns="0" formatRows="0"/>
  <mergeCells count="24">
    <mergeCell ref="A1:M1"/>
    <mergeCell ref="D2:M2"/>
    <mergeCell ref="A2:C2"/>
    <mergeCell ref="A19:C19"/>
    <mergeCell ref="A7:C7"/>
    <mergeCell ref="A6:C6"/>
    <mergeCell ref="A3:C4"/>
    <mergeCell ref="A24:M24"/>
    <mergeCell ref="A22:L22"/>
    <mergeCell ref="A12:C12"/>
    <mergeCell ref="A10:C10"/>
    <mergeCell ref="A16:C16"/>
    <mergeCell ref="A5:C5"/>
    <mergeCell ref="A18:C18"/>
    <mergeCell ref="A21:C21"/>
    <mergeCell ref="A14:C14"/>
    <mergeCell ref="A11:C11"/>
    <mergeCell ref="A20:C20"/>
    <mergeCell ref="A23:M23"/>
    <mergeCell ref="A15:C15"/>
    <mergeCell ref="A8:C8"/>
    <mergeCell ref="A13:C13"/>
    <mergeCell ref="A17:C17"/>
    <mergeCell ref="A9:C9"/>
  </mergeCells>
  <printOptions/>
  <pageMargins left="0.23" right="0.28" top="0.48" bottom="0.24" header="0.31496062992125984" footer="0.17"/>
  <pageSetup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bonoventure.nikolic@apprrr.hr</dc:creator>
  <cp:keywords/>
  <dc:description/>
  <cp:lastModifiedBy>LAG ZAGORA</cp:lastModifiedBy>
  <cp:lastPrinted>2015-03-30T09:58:28Z</cp:lastPrinted>
  <dcterms:created xsi:type="dcterms:W3CDTF">2011-11-28T08:26:16Z</dcterms:created>
  <dcterms:modified xsi:type="dcterms:W3CDTF">2017-02-21T17:44:15Z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0x010100400D47F1CCDB1949A02E45CB9A03468A</vt:lpwstr>
  </property>
</Properties>
</file>